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20" yWindow="-120" windowWidth="29040" windowHeight="15720"/>
  </bookViews>
  <sheets>
    <sheet name="様式第1号（月単位）" sheetId="10" r:id="rId1"/>
    <sheet name="様式第1号（月単位） (記入例)" sheetId="1" r:id="rId2"/>
  </sheets>
  <definedNames>
    <definedName name="_xlnm.Print_Area" localSheetId="1">'様式第1号（月単位） (記入例)'!$A$1:$L$32</definedName>
    <definedName name="_xlnm.Print_Titles" localSheetId="1">'様式第1号（月単位） (記入例)'!$3:$11</definedName>
    <definedName name="_xlnm.Print_Area" localSheetId="0">'様式第1号（月単位）'!$A$1:$L$32</definedName>
    <definedName name="_xlnm.Print_Titles" localSheetId="0">'様式第1号（月単位）'!$3:$11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<sst xmlns="http://schemas.openxmlformats.org/spreadsheetml/2006/main" xmlns:r="http://schemas.openxmlformats.org/officeDocument/2006/relationships" count="24" uniqueCount="24">
  <si>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発注者</t>
    <rPh sb="0" eb="3">
      <t>ハッチュウシャ</t>
    </rPh>
    <phoneticPr fontId="2"/>
  </si>
  <si>
    <t>工事名</t>
    <rPh sb="0" eb="2">
      <t>コウジ</t>
    </rPh>
    <rPh sb="2" eb="3">
      <t>メイ</t>
    </rPh>
    <phoneticPr fontId="2"/>
  </si>
  <si>
    <t>工期</t>
    <rPh sb="0" eb="2">
      <t>コウキ</t>
    </rPh>
    <phoneticPr fontId="2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</si>
  <si>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</si>
  <si>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</si>
  <si>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2"/>
  </si>
  <si>
    <t>備考</t>
    <rPh sb="0" eb="2">
      <t>ビコウ</t>
    </rPh>
    <phoneticPr fontId="2"/>
  </si>
  <si>
    <t>現場閉所率</t>
    <rPh sb="0" eb="2">
      <t>ゲンバ</t>
    </rPh>
    <rPh sb="2" eb="5">
      <t>ヘイショリツ</t>
    </rPh>
    <phoneticPr fontId="2"/>
  </si>
  <si>
    <t>対象日数</t>
    <rPh sb="0" eb="2">
      <t>タイショウ</t>
    </rPh>
    <rPh sb="2" eb="4">
      <t>ニッスウ</t>
    </rPh>
    <phoneticPr fontId="2"/>
  </si>
  <si>
    <t>2025年10月1日から2026年9月30日まで</t>
    <rPh sb="4" eb="5">
      <t>ネン</t>
    </rPh>
    <rPh sb="7" eb="8">
      <t>ツキ</t>
    </rPh>
    <rPh sb="9" eb="10">
      <t>ニチ</t>
    </rPh>
    <rPh sb="16" eb="17">
      <t>ネン</t>
    </rPh>
    <rPh sb="18" eb="19">
      <t>ツキ</t>
    </rPh>
    <rPh sb="21" eb="22">
      <t>ニチ</t>
    </rPh>
    <phoneticPr fontId="2"/>
  </si>
  <si>
    <t>現場閉所
日数</t>
    <rPh sb="0" eb="2">
      <t>ゲンバ</t>
    </rPh>
    <rPh sb="2" eb="4">
      <t>ヘイショ</t>
    </rPh>
    <rPh sb="5" eb="7">
      <t>ニッスウ</t>
    </rPh>
    <phoneticPr fontId="2"/>
  </si>
  <si>
    <t>※直前の月曜日</t>
    <rPh sb="1" eb="3">
      <t>チョクゼン</t>
    </rPh>
    <rPh sb="4" eb="7">
      <t>ゲツヨウビ</t>
    </rPh>
    <phoneticPr fontId="2"/>
  </si>
  <si>
    <t>週休２日達成状況（合計）</t>
    <rPh sb="9" eb="10">
      <t>ゴウ</t>
    </rPh>
    <rPh sb="10" eb="11">
      <t>ケイ</t>
    </rPh>
    <phoneticPr fontId="2"/>
  </si>
  <si>
    <t>工事完了日</t>
    <rPh sb="0" eb="2">
      <t>コウジ</t>
    </rPh>
    <rPh sb="2" eb="4">
      <t>カンリョウ</t>
    </rPh>
    <rPh sb="4" eb="5">
      <t>ビ</t>
    </rPh>
    <phoneticPr fontId="2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</si>
  <si>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</si>
  <si>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</si>
  <si>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</si>
  <si>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工事場所</t>
    <rPh sb="0" eb="2">
      <t>コウジ</t>
    </rPh>
    <rPh sb="2" eb="4">
      <t>バショ</t>
    </rPh>
    <phoneticPr fontId="2"/>
  </si>
  <si>
    <t/>
  </si>
  <si>
    <t>様式第１号（第７条関係）</t>
  </si>
  <si>
    <t>週休２日制モデル工事（現場閉所型）　現場閉所実績報告書（月単位）</t>
  </si>
  <si>
    <t>〇△◇工事</t>
    <rPh sb="3" eb="5">
      <t>コウジ</t>
    </rPh>
    <phoneticPr fontId="2"/>
  </si>
  <si>
    <t>小鹿野町下小鹿野地内</t>
    <rPh sb="0" eb="4">
      <t>オガノマチ</t>
    </rPh>
    <rPh sb="4" eb="8">
      <t>シモオガノ</t>
    </rPh>
    <rPh sb="8" eb="10">
      <t>チナ</t>
    </rPh>
    <phoneticPr fontId="2"/>
  </si>
  <si>
    <t>小鹿野町</t>
    <rPh sb="0" eb="4">
      <t>オガノマチ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</si>
</sst>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yyyy"/>
    <numFmt numFmtId="177" formatCode="General&quot;週目&quot;"/>
    <numFmt numFmtId="178" formatCode="m"/>
    <numFmt numFmtId="179" formatCode="0.0%"/>
  </numFmts>
  <fonts count="6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9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3" fillId="0" borderId="0" xfId="1" applyFont="1" applyAlignment="1">
      <alignment horizontal="left" vertical="center"/>
    </xf>
    <xf numFmtId="0" fontId="3" fillId="0" borderId="1" xfId="1" applyFont="1" applyBorder="1" applyAlignment="1">
      <alignment horizontal="distributed" vertical="center" indent="1"/>
    </xf>
    <xf numFmtId="0" fontId="3" fillId="0" borderId="2" xfId="1" applyFont="1" applyBorder="1" applyAlignment="1">
      <alignment horizontal="distributed" vertical="center" indent="1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176" fontId="3" fillId="0" borderId="5" xfId="1" applyNumberFormat="1" applyFont="1" applyBorder="1" applyAlignment="1">
      <alignment horizontal="right" vertical="center"/>
    </xf>
    <xf numFmtId="0" fontId="3" fillId="0" borderId="5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7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shrinkToFit="1"/>
    </xf>
    <xf numFmtId="0" fontId="3" fillId="3" borderId="2" xfId="1" applyFont="1" applyFill="1" applyBorder="1" applyAlignment="1">
      <alignment horizontal="center" shrinkToFit="1"/>
    </xf>
    <xf numFmtId="178" fontId="3" fillId="0" borderId="2" xfId="1" applyNumberFormat="1" applyFont="1" applyBorder="1" applyAlignment="1">
      <alignment horizontal="right" vertical="center"/>
    </xf>
    <xf numFmtId="0" fontId="3" fillId="3" borderId="1" xfId="1" applyFont="1" applyFill="1" applyBorder="1" applyAlignment="1">
      <alignment shrinkToFit="1"/>
    </xf>
    <xf numFmtId="0" fontId="3" fillId="3" borderId="2" xfId="1" applyFont="1" applyFill="1" applyBorder="1" applyAlignment="1">
      <alignment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179" fontId="3" fillId="0" borderId="9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shrinkToFit="1"/>
    </xf>
    <xf numFmtId="14" fontId="3" fillId="3" borderId="11" xfId="1" applyNumberFormat="1" applyFont="1" applyFill="1" applyBorder="1" applyAlignment="1">
      <alignment horizontal="center"/>
    </xf>
    <xf numFmtId="0" fontId="3" fillId="0" borderId="0" xfId="1" applyFont="1" applyAlignment="1">
      <alignment shrinkToFit="1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right" vertical="center" shrinkToFit="1"/>
    </xf>
    <xf numFmtId="14" fontId="3" fillId="0" borderId="0" xfId="1" applyNumberFormat="1" applyFont="1"/>
    <xf numFmtId="0" fontId="3" fillId="3" borderId="1" xfId="1" applyFont="1" applyFill="1" applyBorder="1" applyAlignment="1">
      <alignment horizontal="left" shrinkToFit="1"/>
    </xf>
    <xf numFmtId="0" fontId="3" fillId="3" borderId="2" xfId="1" applyFont="1" applyFill="1" applyBorder="1" applyAlignment="1">
      <alignment horizontal="left" shrinkToFit="1"/>
    </xf>
  </cellXfs>
  <cellStyles count="3">
    <cellStyle name="標準" xfId="0" builtinId="0"/>
    <cellStyle name="標準 6" xfId="1"/>
    <cellStyle name="パーセント" xfId="2" builtinId="5"/>
  </cellStyle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32"/>
  <sheetViews>
    <sheetView tabSelected="1" view="pageBreakPreview" zoomScaleSheetLayoutView="100" workbookViewId="0">
      <selection activeCell="L14" sqref="L14"/>
    </sheetView>
  </sheetViews>
  <sheetFormatPr defaultColWidth="10" defaultRowHeight="13.5"/>
  <cols>
    <col min="1" max="1" width="11.125" style="1" customWidth="1"/>
    <col min="2" max="2" width="5.5" style="1" customWidth="1"/>
    <col min="3" max="3" width="11.125" style="2" customWidth="1"/>
    <col min="4" max="4" width="5.5" style="1" customWidth="1"/>
    <col min="5" max="11" width="11.125" style="2" customWidth="1"/>
    <col min="12" max="12" width="22.125" style="1" customWidth="1"/>
    <col min="13" max="14" width="9.75" style="1" customWidth="1"/>
    <col min="15" max="15" width="10.5" style="1" customWidth="1"/>
    <col min="16" max="16" width="16" style="1" customWidth="1"/>
    <col min="17" max="17" width="14.875" style="1" customWidth="1"/>
    <col min="18" max="18" width="12.75" style="1" customWidth="1"/>
    <col min="19" max="119" width="9.75" style="1" customWidth="1"/>
    <col min="120" max="16384" width="10" style="1"/>
  </cols>
  <sheetData>
    <row r="1" spans="1:16" ht="15.75" customHeight="1">
      <c r="A1" s="3" t="s">
        <v>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15.75" customHeight="1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6" ht="16.149999999999999" customHeight="1">
      <c r="A3" s="5"/>
      <c r="G3" s="1"/>
      <c r="H3" s="27"/>
      <c r="I3" s="27"/>
      <c r="J3" s="27"/>
      <c r="K3" s="2" t="s">
        <v>4</v>
      </c>
      <c r="L3" s="30">
        <v>45931</v>
      </c>
      <c r="O3" s="27" t="s">
        <v>11</v>
      </c>
      <c r="P3" s="35">
        <f>L3-WEEKDAY(L3,3)</f>
        <v>45929</v>
      </c>
    </row>
    <row r="4" spans="1:16" ht="16.149999999999999" customHeight="1">
      <c r="A4" s="5"/>
      <c r="G4" s="27"/>
      <c r="K4" s="2" t="s">
        <v>13</v>
      </c>
      <c r="L4" s="30">
        <v>46295</v>
      </c>
    </row>
    <row r="5" spans="1:16" ht="16.5" customHeight="1">
      <c r="A5" s="6" t="s">
        <v>1</v>
      </c>
      <c r="B5" s="6"/>
      <c r="C5" s="16"/>
      <c r="D5" s="19"/>
      <c r="E5" s="16"/>
      <c r="F5" s="16"/>
      <c r="G5" s="16"/>
      <c r="H5" s="16"/>
      <c r="I5" s="16"/>
      <c r="J5" s="29"/>
      <c r="L5" s="31"/>
    </row>
    <row r="6" spans="1:16" ht="16.5" customHeight="1">
      <c r="A6" s="7" t="s">
        <v>17</v>
      </c>
      <c r="B6" s="7"/>
      <c r="C6" s="17"/>
      <c r="D6" s="20"/>
      <c r="E6" s="17"/>
      <c r="F6" s="17"/>
      <c r="G6" s="17"/>
      <c r="H6" s="17"/>
      <c r="I6" s="17"/>
      <c r="J6" s="29"/>
      <c r="K6" s="29"/>
      <c r="L6" s="31"/>
    </row>
    <row r="7" spans="1:16" ht="16.5" customHeight="1">
      <c r="A7" s="7" t="s">
        <v>2</v>
      </c>
      <c r="B7" s="7"/>
      <c r="C7" s="17"/>
      <c r="D7" s="20"/>
      <c r="E7" s="17"/>
      <c r="F7" s="17"/>
      <c r="G7" s="17"/>
      <c r="H7" s="17"/>
      <c r="I7" s="17"/>
      <c r="J7" s="29"/>
      <c r="K7" s="29"/>
      <c r="L7" s="31"/>
    </row>
    <row r="8" spans="1:16" ht="16.5" customHeight="1">
      <c r="A8" s="7" t="s">
        <v>0</v>
      </c>
      <c r="B8" s="7"/>
      <c r="C8" s="17"/>
      <c r="D8" s="20"/>
      <c r="E8" s="17"/>
      <c r="F8" s="17"/>
      <c r="G8" s="17"/>
      <c r="H8" s="17"/>
      <c r="I8" s="17"/>
      <c r="J8" s="29"/>
      <c r="K8" s="29"/>
      <c r="L8" s="31"/>
    </row>
    <row r="9" spans="1:16" ht="11.25" customHeight="1">
      <c r="A9" s="5"/>
    </row>
    <row r="10" spans="1:16" ht="16.5" customHeight="1">
      <c r="A10" s="8" t="s">
        <v>14</v>
      </c>
      <c r="B10" s="12"/>
      <c r="C10" s="12"/>
      <c r="D10" s="12"/>
      <c r="E10" s="21" t="s">
        <v>8</v>
      </c>
      <c r="F10" s="25" t="s">
        <v>10</v>
      </c>
      <c r="G10" s="25" t="s">
        <v>7</v>
      </c>
      <c r="H10" s="25" t="s">
        <v>5</v>
      </c>
      <c r="I10" s="8" t="s">
        <v>6</v>
      </c>
      <c r="J10" s="12"/>
      <c r="K10" s="12"/>
      <c r="L10" s="32"/>
    </row>
    <row r="11" spans="1:16" ht="16.5" customHeight="1">
      <c r="A11" s="9"/>
      <c r="B11" s="13"/>
      <c r="C11" s="13"/>
      <c r="D11" s="13"/>
      <c r="E11" s="22"/>
      <c r="F11" s="25"/>
      <c r="G11" s="25"/>
      <c r="H11" s="25"/>
      <c r="I11" s="9"/>
      <c r="J11" s="13"/>
      <c r="K11" s="13"/>
      <c r="L11" s="33"/>
    </row>
    <row r="12" spans="1:16" ht="17.100000000000001" customHeight="1">
      <c r="A12" s="10">
        <f>L3</f>
        <v>45931</v>
      </c>
      <c r="B12" s="14" t="s">
        <v>15</v>
      </c>
      <c r="C12" s="18">
        <f>L3</f>
        <v>45931</v>
      </c>
      <c r="D12" s="15" t="s">
        <v>16</v>
      </c>
      <c r="E12" s="23"/>
      <c r="F12" s="23"/>
      <c r="G12" s="28" t="str">
        <f t="shared" ref="G12:G30" si="0">IF(E12=0,"",F12/E12)</f>
        <v/>
      </c>
      <c r="H12" s="24" t="str">
        <f t="shared" ref="H12:H30" si="1">IF(A12="","",IF(G12&gt;0.285,"○","×"))</f>
        <v>○</v>
      </c>
      <c r="I12" s="11"/>
      <c r="J12" s="15"/>
      <c r="K12" s="15"/>
      <c r="L12" s="34"/>
    </row>
    <row r="13" spans="1:16" ht="17.100000000000001" customHeight="1">
      <c r="A13" s="10">
        <f t="shared" ref="A13:A30" si="2">IF(A12&gt;L$4,"",EDATE(A12,1))</f>
        <v>45962</v>
      </c>
      <c r="B13" s="14" t="s">
        <v>15</v>
      </c>
      <c r="C13" s="18">
        <f t="shared" ref="C13:C30" si="3">IF(C12&gt;L$4,"",EDATE(A12,1))</f>
        <v>45962</v>
      </c>
      <c r="D13" s="15" t="s">
        <v>16</v>
      </c>
      <c r="E13" s="23"/>
      <c r="F13" s="23"/>
      <c r="G13" s="28" t="str">
        <f t="shared" si="0"/>
        <v/>
      </c>
      <c r="H13" s="24" t="str">
        <f t="shared" si="1"/>
        <v>○</v>
      </c>
      <c r="I13" s="11"/>
      <c r="J13" s="15"/>
      <c r="K13" s="15"/>
      <c r="L13" s="34"/>
    </row>
    <row r="14" spans="1:16" ht="17.100000000000001" customHeight="1">
      <c r="A14" s="10">
        <f t="shared" si="2"/>
        <v>45992</v>
      </c>
      <c r="B14" s="14" t="s">
        <v>15</v>
      </c>
      <c r="C14" s="18">
        <f t="shared" si="3"/>
        <v>45992</v>
      </c>
      <c r="D14" s="15" t="s">
        <v>16</v>
      </c>
      <c r="E14" s="23"/>
      <c r="F14" s="23"/>
      <c r="G14" s="28" t="str">
        <f t="shared" si="0"/>
        <v/>
      </c>
      <c r="H14" s="24" t="str">
        <f t="shared" si="1"/>
        <v>○</v>
      </c>
      <c r="I14" s="11"/>
      <c r="J14" s="15"/>
      <c r="K14" s="15"/>
      <c r="L14" s="34"/>
    </row>
    <row r="15" spans="1:16" ht="17.100000000000001" customHeight="1">
      <c r="A15" s="10">
        <f t="shared" si="2"/>
        <v>46023</v>
      </c>
      <c r="B15" s="14" t="s">
        <v>15</v>
      </c>
      <c r="C15" s="18">
        <f t="shared" si="3"/>
        <v>46023</v>
      </c>
      <c r="D15" s="15" t="s">
        <v>16</v>
      </c>
      <c r="E15" s="23"/>
      <c r="F15" s="23"/>
      <c r="G15" s="28" t="str">
        <f t="shared" si="0"/>
        <v/>
      </c>
      <c r="H15" s="24" t="str">
        <f t="shared" si="1"/>
        <v>○</v>
      </c>
      <c r="I15" s="11"/>
      <c r="J15" s="15"/>
      <c r="K15" s="15"/>
      <c r="L15" s="34"/>
    </row>
    <row r="16" spans="1:16" ht="17.100000000000001" customHeight="1">
      <c r="A16" s="10">
        <f t="shared" si="2"/>
        <v>46054</v>
      </c>
      <c r="B16" s="14" t="s">
        <v>15</v>
      </c>
      <c r="C16" s="18">
        <f t="shared" si="3"/>
        <v>46054</v>
      </c>
      <c r="D16" s="15" t="s">
        <v>16</v>
      </c>
      <c r="E16" s="23"/>
      <c r="F16" s="23"/>
      <c r="G16" s="28" t="str">
        <f t="shared" si="0"/>
        <v/>
      </c>
      <c r="H16" s="24" t="str">
        <f t="shared" si="1"/>
        <v>○</v>
      </c>
      <c r="I16" s="11"/>
      <c r="J16" s="15"/>
      <c r="K16" s="15"/>
      <c r="L16" s="34"/>
    </row>
    <row r="17" spans="1:16" ht="17.100000000000001" customHeight="1">
      <c r="A17" s="10">
        <f t="shared" si="2"/>
        <v>46082</v>
      </c>
      <c r="B17" s="14" t="s">
        <v>15</v>
      </c>
      <c r="C17" s="18">
        <f t="shared" si="3"/>
        <v>46082</v>
      </c>
      <c r="D17" s="15" t="s">
        <v>16</v>
      </c>
      <c r="E17" s="23"/>
      <c r="F17" s="23"/>
      <c r="G17" s="28" t="str">
        <f t="shared" si="0"/>
        <v/>
      </c>
      <c r="H17" s="24" t="str">
        <f t="shared" si="1"/>
        <v>○</v>
      </c>
      <c r="I17" s="11"/>
      <c r="J17" s="15"/>
      <c r="K17" s="15"/>
      <c r="L17" s="34"/>
    </row>
    <row r="18" spans="1:16" ht="17.100000000000001" customHeight="1">
      <c r="A18" s="10">
        <f t="shared" si="2"/>
        <v>46113</v>
      </c>
      <c r="B18" s="14" t="s">
        <v>15</v>
      </c>
      <c r="C18" s="18">
        <f t="shared" si="3"/>
        <v>46113</v>
      </c>
      <c r="D18" s="15" t="s">
        <v>16</v>
      </c>
      <c r="E18" s="23"/>
      <c r="F18" s="23"/>
      <c r="G18" s="28" t="str">
        <f t="shared" si="0"/>
        <v/>
      </c>
      <c r="H18" s="24" t="str">
        <f t="shared" si="1"/>
        <v>○</v>
      </c>
      <c r="I18" s="11"/>
      <c r="J18" s="15"/>
      <c r="K18" s="15"/>
      <c r="L18" s="34"/>
    </row>
    <row r="19" spans="1:16" ht="17.100000000000001" customHeight="1">
      <c r="A19" s="10">
        <f t="shared" si="2"/>
        <v>46143</v>
      </c>
      <c r="B19" s="14" t="s">
        <v>15</v>
      </c>
      <c r="C19" s="18">
        <f t="shared" si="3"/>
        <v>46143</v>
      </c>
      <c r="D19" s="15" t="s">
        <v>16</v>
      </c>
      <c r="E19" s="23"/>
      <c r="F19" s="23"/>
      <c r="G19" s="28" t="str">
        <f t="shared" si="0"/>
        <v/>
      </c>
      <c r="H19" s="24" t="str">
        <f t="shared" si="1"/>
        <v>○</v>
      </c>
      <c r="I19" s="11"/>
      <c r="J19" s="15"/>
      <c r="K19" s="15"/>
      <c r="L19" s="34"/>
    </row>
    <row r="20" spans="1:16" ht="17.100000000000001" customHeight="1">
      <c r="A20" s="10">
        <f t="shared" si="2"/>
        <v>46174</v>
      </c>
      <c r="B20" s="14" t="s">
        <v>15</v>
      </c>
      <c r="C20" s="18">
        <f t="shared" si="3"/>
        <v>46174</v>
      </c>
      <c r="D20" s="15" t="s">
        <v>16</v>
      </c>
      <c r="E20" s="23"/>
      <c r="F20" s="23"/>
      <c r="G20" s="28" t="str">
        <f t="shared" si="0"/>
        <v/>
      </c>
      <c r="H20" s="24" t="str">
        <f t="shared" si="1"/>
        <v>○</v>
      </c>
      <c r="I20" s="11"/>
      <c r="J20" s="15"/>
      <c r="K20" s="15"/>
      <c r="L20" s="34"/>
    </row>
    <row r="21" spans="1:16" ht="17.100000000000001" customHeight="1">
      <c r="A21" s="10">
        <f t="shared" si="2"/>
        <v>46204</v>
      </c>
      <c r="B21" s="14" t="s">
        <v>15</v>
      </c>
      <c r="C21" s="18">
        <f t="shared" si="3"/>
        <v>46204</v>
      </c>
      <c r="D21" s="15" t="s">
        <v>16</v>
      </c>
      <c r="E21" s="23"/>
      <c r="F21" s="23"/>
      <c r="G21" s="28" t="str">
        <f t="shared" si="0"/>
        <v/>
      </c>
      <c r="H21" s="24" t="str">
        <f t="shared" si="1"/>
        <v>○</v>
      </c>
      <c r="I21" s="11"/>
      <c r="J21" s="15"/>
      <c r="K21" s="15"/>
      <c r="L21" s="34"/>
    </row>
    <row r="22" spans="1:16" ht="17.100000000000001" customHeight="1">
      <c r="A22" s="10">
        <f t="shared" si="2"/>
        <v>46235</v>
      </c>
      <c r="B22" s="14" t="s">
        <v>15</v>
      </c>
      <c r="C22" s="18">
        <f t="shared" si="3"/>
        <v>46235</v>
      </c>
      <c r="D22" s="15" t="s">
        <v>16</v>
      </c>
      <c r="E22" s="23"/>
      <c r="F22" s="23"/>
      <c r="G22" s="28" t="str">
        <f t="shared" si="0"/>
        <v/>
      </c>
      <c r="H22" s="24" t="str">
        <f t="shared" si="1"/>
        <v>○</v>
      </c>
      <c r="I22" s="11"/>
      <c r="J22" s="15"/>
      <c r="K22" s="15"/>
      <c r="L22" s="34"/>
    </row>
    <row r="23" spans="1:16" ht="17.100000000000001" customHeight="1">
      <c r="A23" s="10">
        <f t="shared" si="2"/>
        <v>46266</v>
      </c>
      <c r="B23" s="14" t="s">
        <v>15</v>
      </c>
      <c r="C23" s="18">
        <f t="shared" si="3"/>
        <v>46266</v>
      </c>
      <c r="D23" s="15" t="s">
        <v>16</v>
      </c>
      <c r="E23" s="23"/>
      <c r="F23" s="23"/>
      <c r="G23" s="28" t="str">
        <f t="shared" si="0"/>
        <v/>
      </c>
      <c r="H23" s="24" t="str">
        <f t="shared" si="1"/>
        <v>○</v>
      </c>
      <c r="I23" s="11"/>
      <c r="J23" s="15"/>
      <c r="K23" s="15"/>
      <c r="L23" s="34"/>
    </row>
    <row r="24" spans="1:16" ht="17.100000000000001" customHeight="1">
      <c r="A24" s="10">
        <f t="shared" si="2"/>
        <v>46296</v>
      </c>
      <c r="B24" s="14" t="s">
        <v>15</v>
      </c>
      <c r="C24" s="18">
        <f t="shared" si="3"/>
        <v>46296</v>
      </c>
      <c r="D24" s="15" t="s">
        <v>16</v>
      </c>
      <c r="E24" s="23"/>
      <c r="F24" s="23"/>
      <c r="G24" s="28" t="str">
        <f t="shared" si="0"/>
        <v/>
      </c>
      <c r="H24" s="24" t="str">
        <f t="shared" si="1"/>
        <v>○</v>
      </c>
      <c r="I24" s="11"/>
      <c r="J24" s="15"/>
      <c r="K24" s="15"/>
      <c r="L24" s="34"/>
    </row>
    <row r="25" spans="1:16" ht="17.100000000000001" customHeight="1">
      <c r="A25" s="10" t="str">
        <f t="shared" si="2"/>
        <v/>
      </c>
      <c r="B25" s="14" t="s">
        <v>15</v>
      </c>
      <c r="C25" s="18" t="str">
        <f t="shared" si="3"/>
        <v/>
      </c>
      <c r="D25" s="15" t="s">
        <v>16</v>
      </c>
      <c r="E25" s="23"/>
      <c r="F25" s="23"/>
      <c r="G25" s="28" t="str">
        <f t="shared" si="0"/>
        <v/>
      </c>
      <c r="H25" s="24" t="str">
        <f t="shared" si="1"/>
        <v/>
      </c>
      <c r="I25" s="11"/>
      <c r="J25" s="15"/>
      <c r="K25" s="15"/>
      <c r="L25" s="34"/>
    </row>
    <row r="26" spans="1:16" ht="17.100000000000001" customHeight="1">
      <c r="A26" s="10" t="str">
        <f t="shared" si="2"/>
        <v/>
      </c>
      <c r="B26" s="14" t="s">
        <v>15</v>
      </c>
      <c r="C26" s="18" t="str">
        <f t="shared" si="3"/>
        <v/>
      </c>
      <c r="D26" s="15" t="s">
        <v>16</v>
      </c>
      <c r="E26" s="23"/>
      <c r="F26" s="23"/>
      <c r="G26" s="28" t="str">
        <f t="shared" si="0"/>
        <v/>
      </c>
      <c r="H26" s="24" t="str">
        <f t="shared" si="1"/>
        <v/>
      </c>
      <c r="I26" s="11"/>
      <c r="J26" s="15"/>
      <c r="K26" s="15"/>
      <c r="L26" s="34"/>
    </row>
    <row r="27" spans="1:16" ht="17.100000000000001" customHeight="1">
      <c r="A27" s="10" t="str">
        <f t="shared" si="2"/>
        <v/>
      </c>
      <c r="B27" s="14" t="s">
        <v>15</v>
      </c>
      <c r="C27" s="18" t="str">
        <f t="shared" si="3"/>
        <v/>
      </c>
      <c r="D27" s="15" t="s">
        <v>16</v>
      </c>
      <c r="E27" s="23"/>
      <c r="F27" s="23"/>
      <c r="G27" s="28" t="str">
        <f t="shared" si="0"/>
        <v/>
      </c>
      <c r="H27" s="24" t="str">
        <f t="shared" si="1"/>
        <v/>
      </c>
      <c r="I27" s="11"/>
      <c r="J27" s="15"/>
      <c r="K27" s="15"/>
      <c r="L27" s="34"/>
    </row>
    <row r="28" spans="1:16" ht="17.100000000000001" customHeight="1">
      <c r="A28" s="10" t="str">
        <f t="shared" si="2"/>
        <v/>
      </c>
      <c r="B28" s="14" t="s">
        <v>15</v>
      </c>
      <c r="C28" s="18" t="str">
        <f t="shared" si="3"/>
        <v/>
      </c>
      <c r="D28" s="15" t="s">
        <v>16</v>
      </c>
      <c r="E28" s="23"/>
      <c r="F28" s="23"/>
      <c r="G28" s="28" t="str">
        <f t="shared" si="0"/>
        <v/>
      </c>
      <c r="H28" s="24" t="str">
        <f t="shared" si="1"/>
        <v/>
      </c>
      <c r="I28" s="11"/>
      <c r="J28" s="15"/>
      <c r="K28" s="15"/>
      <c r="L28" s="34"/>
    </row>
    <row r="29" spans="1:16" ht="17.100000000000001" customHeight="1">
      <c r="A29" s="10" t="str">
        <f t="shared" si="2"/>
        <v/>
      </c>
      <c r="B29" s="14" t="s">
        <v>15</v>
      </c>
      <c r="C29" s="18" t="str">
        <f t="shared" si="3"/>
        <v/>
      </c>
      <c r="D29" s="15" t="s">
        <v>16</v>
      </c>
      <c r="E29" s="23"/>
      <c r="F29" s="23"/>
      <c r="G29" s="28" t="str">
        <f t="shared" si="0"/>
        <v/>
      </c>
      <c r="H29" s="24" t="str">
        <f t="shared" si="1"/>
        <v/>
      </c>
      <c r="I29" s="11"/>
      <c r="J29" s="15"/>
      <c r="K29" s="15"/>
      <c r="L29" s="34"/>
    </row>
    <row r="30" spans="1:16" ht="17.100000000000001" customHeight="1">
      <c r="A30" s="10" t="str">
        <f t="shared" si="2"/>
        <v/>
      </c>
      <c r="B30" s="14" t="s">
        <v>15</v>
      </c>
      <c r="C30" s="18" t="str">
        <f t="shared" si="3"/>
        <v/>
      </c>
      <c r="D30" s="15" t="s">
        <v>16</v>
      </c>
      <c r="E30" s="23"/>
      <c r="F30" s="23"/>
      <c r="G30" s="28" t="str">
        <f t="shared" si="0"/>
        <v/>
      </c>
      <c r="H30" s="24" t="str">
        <f t="shared" si="1"/>
        <v/>
      </c>
      <c r="I30" s="11"/>
      <c r="J30" s="15"/>
      <c r="K30" s="15"/>
      <c r="L30" s="34"/>
    </row>
    <row r="31" spans="1:16" ht="5.0999999999999996" customHeight="1">
      <c r="A31" s="2"/>
      <c r="B31" s="2"/>
      <c r="D31" s="2"/>
      <c r="L31" s="2"/>
    </row>
    <row r="32" spans="1:16" ht="16.899999999999999" customHeight="1">
      <c r="A32" s="11" t="s">
        <v>12</v>
      </c>
      <c r="B32" s="15"/>
      <c r="C32" s="15"/>
      <c r="D32" s="15"/>
      <c r="E32" s="24">
        <f>SUM(E12:E30)</f>
        <v>0</v>
      </c>
      <c r="F32" s="26">
        <f>SUM(F12:F30)</f>
        <v>0</v>
      </c>
      <c r="G32" s="28" t="str">
        <f>IF(E32=0,"",F32/E32)</f>
        <v/>
      </c>
      <c r="H32" s="26" t="str">
        <f>IF(P32&gt;0,"×","○")</f>
        <v>○</v>
      </c>
      <c r="I32" s="11" t="str">
        <f>IF(H32="○","月単位週休２日達成",IF(G32&gt;28.5%,"通期の週休２日達成","週休２日未達成"))</f>
        <v>月単位週休２日達成</v>
      </c>
      <c r="J32" s="15"/>
      <c r="K32" s="15"/>
      <c r="L32" s="26"/>
      <c r="O32" s="27" t="s">
        <v>3</v>
      </c>
      <c r="P32" s="1">
        <f>COUNTIF(H12:H30,"×")</f>
        <v>0</v>
      </c>
    </row>
    <row r="33" ht="16.899999999999999" customHeight="1"/>
    <row r="34" ht="16.899999999999999" customHeight="1"/>
    <row r="35" ht="16.899999999999999" customHeight="1"/>
    <row r="36" ht="16.899999999999999" customHeight="1"/>
    <row r="37" ht="16.899999999999999" customHeight="1"/>
    <row r="38" ht="16.899999999999999" customHeight="1"/>
    <row r="39" ht="16.899999999999999" customHeight="1"/>
  </sheetData>
  <mergeCells count="14">
    <mergeCell ref="A1:L1"/>
    <mergeCell ref="A2:L2"/>
    <mergeCell ref="A5:B5"/>
    <mergeCell ref="A6:B6"/>
    <mergeCell ref="A7:B7"/>
    <mergeCell ref="A8:B8"/>
    <mergeCell ref="A32:D32"/>
    <mergeCell ref="I32:L32"/>
    <mergeCell ref="A10:D11"/>
    <mergeCell ref="E10:E11"/>
    <mergeCell ref="F10:F11"/>
    <mergeCell ref="G10:G11"/>
    <mergeCell ref="H10:H11"/>
    <mergeCell ref="I10:L11"/>
  </mergeCells>
  <phoneticPr fontId="2"/>
  <pageMargins left="0.70866141732283461" right="0.70866141732283461" top="0.74803149606299213" bottom="0.74803149606299213" header="0.31496062992125984" footer="0.31496062992125984"/>
  <pageSetup paperSize="9" fitToWidth="1" fitToHeight="0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32"/>
  <sheetViews>
    <sheetView view="pageBreakPreview" zoomScaleSheetLayoutView="100" workbookViewId="0">
      <selection activeCell="L3" sqref="L3:L4"/>
    </sheetView>
  </sheetViews>
  <sheetFormatPr defaultColWidth="10" defaultRowHeight="13.5"/>
  <cols>
    <col min="1" max="1" width="11.125" style="1" customWidth="1"/>
    <col min="2" max="2" width="5.5" style="1" customWidth="1"/>
    <col min="3" max="3" width="11.125" style="2" customWidth="1"/>
    <col min="4" max="4" width="5.5" style="1" customWidth="1"/>
    <col min="5" max="11" width="11.125" style="2" customWidth="1"/>
    <col min="12" max="12" width="22.125" style="1" customWidth="1"/>
    <col min="13" max="14" width="9.75" style="1" customWidth="1"/>
    <col min="15" max="15" width="10.5" style="1" customWidth="1"/>
    <col min="16" max="16" width="16" style="1" customWidth="1"/>
    <col min="17" max="17" width="14.875" style="1" customWidth="1"/>
    <col min="18" max="18" width="12.75" style="1" customWidth="1"/>
    <col min="19" max="119" width="9.75" style="1" customWidth="1"/>
    <col min="120" max="16384" width="10" style="1"/>
  </cols>
  <sheetData>
    <row r="1" spans="1:16" ht="15.75" customHeight="1">
      <c r="A1" s="3" t="s">
        <v>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15.75" customHeight="1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6" ht="16.149999999999999" customHeight="1">
      <c r="A3" s="5"/>
      <c r="G3" s="1"/>
      <c r="H3" s="27"/>
      <c r="I3" s="27"/>
      <c r="J3" s="27"/>
      <c r="K3" s="2" t="s">
        <v>4</v>
      </c>
      <c r="L3" s="30">
        <v>45931</v>
      </c>
      <c r="O3" s="27" t="s">
        <v>11</v>
      </c>
      <c r="P3" s="35">
        <f>L3-WEEKDAY(L3,3)</f>
        <v>45929</v>
      </c>
    </row>
    <row r="4" spans="1:16" ht="16.149999999999999" customHeight="1">
      <c r="A4" s="5"/>
      <c r="G4" s="27"/>
      <c r="K4" s="2" t="s">
        <v>13</v>
      </c>
      <c r="L4" s="30">
        <v>46295</v>
      </c>
    </row>
    <row r="5" spans="1:16" ht="16.5" customHeight="1">
      <c r="A5" s="6" t="s">
        <v>1</v>
      </c>
      <c r="B5" s="6"/>
      <c r="C5" s="36" t="s">
        <v>21</v>
      </c>
      <c r="D5" s="36"/>
      <c r="E5" s="36"/>
      <c r="F5" s="36"/>
      <c r="G5" s="36"/>
      <c r="H5" s="36"/>
      <c r="I5" s="36"/>
      <c r="J5" s="29"/>
      <c r="L5" s="31"/>
    </row>
    <row r="6" spans="1:16" ht="16.5" customHeight="1">
      <c r="A6" s="7" t="s">
        <v>17</v>
      </c>
      <c r="B6" s="7"/>
      <c r="C6" s="37" t="s">
        <v>22</v>
      </c>
      <c r="D6" s="37"/>
      <c r="E6" s="37"/>
      <c r="F6" s="37"/>
      <c r="G6" s="37"/>
      <c r="H6" s="37"/>
      <c r="I6" s="37"/>
      <c r="J6" s="29"/>
      <c r="K6" s="29"/>
      <c r="L6" s="31"/>
    </row>
    <row r="7" spans="1:16" ht="16.5" customHeight="1">
      <c r="A7" s="7" t="s">
        <v>2</v>
      </c>
      <c r="B7" s="7"/>
      <c r="C7" s="37" t="s">
        <v>9</v>
      </c>
      <c r="D7" s="37"/>
      <c r="E7" s="37"/>
      <c r="F7" s="37"/>
      <c r="G7" s="37"/>
      <c r="H7" s="37"/>
      <c r="I7" s="37"/>
      <c r="J7" s="29"/>
      <c r="K7" s="29"/>
      <c r="L7" s="31"/>
    </row>
    <row r="8" spans="1:16" ht="16.5" customHeight="1">
      <c r="A8" s="7" t="s">
        <v>0</v>
      </c>
      <c r="B8" s="7"/>
      <c r="C8" s="37" t="s">
        <v>23</v>
      </c>
      <c r="D8" s="37"/>
      <c r="E8" s="37"/>
      <c r="F8" s="37"/>
      <c r="G8" s="37"/>
      <c r="H8" s="37"/>
      <c r="I8" s="37"/>
      <c r="J8" s="29"/>
      <c r="K8" s="29"/>
      <c r="L8" s="31"/>
    </row>
    <row r="9" spans="1:16" ht="11.25" customHeight="1">
      <c r="A9" s="5"/>
    </row>
    <row r="10" spans="1:16" ht="16.5" customHeight="1">
      <c r="A10" s="8" t="s">
        <v>14</v>
      </c>
      <c r="B10" s="12"/>
      <c r="C10" s="12"/>
      <c r="D10" s="12"/>
      <c r="E10" s="21" t="s">
        <v>8</v>
      </c>
      <c r="F10" s="25" t="s">
        <v>10</v>
      </c>
      <c r="G10" s="25" t="s">
        <v>7</v>
      </c>
      <c r="H10" s="25" t="s">
        <v>5</v>
      </c>
      <c r="I10" s="8" t="s">
        <v>6</v>
      </c>
      <c r="J10" s="12"/>
      <c r="K10" s="12"/>
      <c r="L10" s="32"/>
    </row>
    <row r="11" spans="1:16" ht="16.5" customHeight="1">
      <c r="A11" s="9"/>
      <c r="B11" s="13"/>
      <c r="C11" s="13"/>
      <c r="D11" s="13"/>
      <c r="E11" s="22"/>
      <c r="F11" s="25"/>
      <c r="G11" s="25"/>
      <c r="H11" s="25"/>
      <c r="I11" s="9"/>
      <c r="J11" s="13"/>
      <c r="K11" s="13"/>
      <c r="L11" s="33"/>
    </row>
    <row r="12" spans="1:16" ht="17.100000000000001" customHeight="1">
      <c r="A12" s="10">
        <f>L3</f>
        <v>45931</v>
      </c>
      <c r="B12" s="14" t="s">
        <v>15</v>
      </c>
      <c r="C12" s="18">
        <f>L3</f>
        <v>45931</v>
      </c>
      <c r="D12" s="15" t="s">
        <v>16</v>
      </c>
      <c r="E12" s="23">
        <v>31</v>
      </c>
      <c r="F12" s="23">
        <v>9</v>
      </c>
      <c r="G12" s="28">
        <f t="shared" ref="G12:G30" si="0">IF(E12=0,"",F12/E12)</f>
        <v>0.29032258064516131</v>
      </c>
      <c r="H12" s="24" t="str">
        <f t="shared" ref="H12:H30" si="1">IF(A12="","",IF(G12&gt;0.285,"○","×"))</f>
        <v>○</v>
      </c>
      <c r="I12" s="11"/>
      <c r="J12" s="15"/>
      <c r="K12" s="15"/>
      <c r="L12" s="34"/>
    </row>
    <row r="13" spans="1:16" ht="17.100000000000001" customHeight="1">
      <c r="A13" s="10">
        <f t="shared" ref="A13:A30" si="2">IF(A12&gt;L$4,"",EDATE(A12,1))</f>
        <v>45962</v>
      </c>
      <c r="B13" s="14" t="s">
        <v>15</v>
      </c>
      <c r="C13" s="18">
        <f t="shared" ref="C13:C30" si="3">IF(C12&gt;L$4,"",EDATE(A12,1))</f>
        <v>45962</v>
      </c>
      <c r="D13" s="15" t="s">
        <v>16</v>
      </c>
      <c r="E13" s="23">
        <v>30</v>
      </c>
      <c r="F13" s="23">
        <v>12</v>
      </c>
      <c r="G13" s="28">
        <f t="shared" si="0"/>
        <v>0.4</v>
      </c>
      <c r="H13" s="24" t="str">
        <f t="shared" si="1"/>
        <v>○</v>
      </c>
      <c r="I13" s="11"/>
      <c r="J13" s="15"/>
      <c r="K13" s="15"/>
      <c r="L13" s="34"/>
    </row>
    <row r="14" spans="1:16" ht="17.100000000000001" customHeight="1">
      <c r="A14" s="10">
        <f t="shared" si="2"/>
        <v>45992</v>
      </c>
      <c r="B14" s="14" t="s">
        <v>15</v>
      </c>
      <c r="C14" s="18">
        <f t="shared" si="3"/>
        <v>45992</v>
      </c>
      <c r="D14" s="15" t="s">
        <v>16</v>
      </c>
      <c r="E14" s="23">
        <v>31</v>
      </c>
      <c r="F14" s="23">
        <v>11</v>
      </c>
      <c r="G14" s="28">
        <f t="shared" si="0"/>
        <v>0.35483870967741937</v>
      </c>
      <c r="H14" s="24" t="str">
        <f t="shared" si="1"/>
        <v>○</v>
      </c>
      <c r="I14" s="11"/>
      <c r="J14" s="15"/>
      <c r="K14" s="15"/>
      <c r="L14" s="34"/>
    </row>
    <row r="15" spans="1:16" ht="17.100000000000001" customHeight="1">
      <c r="A15" s="10">
        <f t="shared" si="2"/>
        <v>46023</v>
      </c>
      <c r="B15" s="14" t="s">
        <v>15</v>
      </c>
      <c r="C15" s="18">
        <f t="shared" si="3"/>
        <v>46023</v>
      </c>
      <c r="D15" s="15" t="s">
        <v>16</v>
      </c>
      <c r="E15" s="23">
        <v>31</v>
      </c>
      <c r="F15" s="23">
        <v>12</v>
      </c>
      <c r="G15" s="28">
        <f t="shared" si="0"/>
        <v>0.38709677419354838</v>
      </c>
      <c r="H15" s="24" t="str">
        <f t="shared" si="1"/>
        <v>○</v>
      </c>
      <c r="I15" s="11"/>
      <c r="J15" s="15"/>
      <c r="K15" s="15"/>
      <c r="L15" s="34"/>
    </row>
    <row r="16" spans="1:16" ht="17.100000000000001" customHeight="1">
      <c r="A16" s="10">
        <f t="shared" si="2"/>
        <v>46054</v>
      </c>
      <c r="B16" s="14" t="s">
        <v>15</v>
      </c>
      <c r="C16" s="18">
        <f t="shared" si="3"/>
        <v>46054</v>
      </c>
      <c r="D16" s="15" t="s">
        <v>16</v>
      </c>
      <c r="E16" s="23">
        <v>28</v>
      </c>
      <c r="F16" s="23">
        <v>8</v>
      </c>
      <c r="G16" s="28">
        <f t="shared" si="0"/>
        <v>0.2857142857142857</v>
      </c>
      <c r="H16" s="24" t="str">
        <f t="shared" si="1"/>
        <v>○</v>
      </c>
      <c r="I16" s="11"/>
      <c r="J16" s="15"/>
      <c r="K16" s="15"/>
      <c r="L16" s="34"/>
    </row>
    <row r="17" spans="1:16" ht="17.100000000000001" customHeight="1">
      <c r="A17" s="10">
        <f t="shared" si="2"/>
        <v>46082</v>
      </c>
      <c r="B17" s="14" t="s">
        <v>15</v>
      </c>
      <c r="C17" s="18">
        <f t="shared" si="3"/>
        <v>46082</v>
      </c>
      <c r="D17" s="15" t="s">
        <v>16</v>
      </c>
      <c r="E17" s="23">
        <v>31</v>
      </c>
      <c r="F17" s="23">
        <v>10</v>
      </c>
      <c r="G17" s="28">
        <f t="shared" si="0"/>
        <v>0.32258064516129031</v>
      </c>
      <c r="H17" s="24" t="str">
        <f t="shared" si="1"/>
        <v>○</v>
      </c>
      <c r="I17" s="11"/>
      <c r="J17" s="15"/>
      <c r="K17" s="15"/>
      <c r="L17" s="34"/>
    </row>
    <row r="18" spans="1:16" ht="17.100000000000001" customHeight="1">
      <c r="A18" s="10">
        <f t="shared" si="2"/>
        <v>46113</v>
      </c>
      <c r="B18" s="14" t="s">
        <v>15</v>
      </c>
      <c r="C18" s="18">
        <f t="shared" si="3"/>
        <v>46113</v>
      </c>
      <c r="D18" s="15" t="s">
        <v>16</v>
      </c>
      <c r="E18" s="23">
        <v>30</v>
      </c>
      <c r="F18" s="23">
        <v>9</v>
      </c>
      <c r="G18" s="28">
        <f t="shared" si="0"/>
        <v>0.3</v>
      </c>
      <c r="H18" s="24" t="str">
        <f t="shared" si="1"/>
        <v>○</v>
      </c>
      <c r="I18" s="11"/>
      <c r="J18" s="15"/>
      <c r="K18" s="15"/>
      <c r="L18" s="34"/>
    </row>
    <row r="19" spans="1:16" ht="17.100000000000001" customHeight="1">
      <c r="A19" s="10">
        <f t="shared" si="2"/>
        <v>46143</v>
      </c>
      <c r="B19" s="14" t="s">
        <v>15</v>
      </c>
      <c r="C19" s="18">
        <f t="shared" si="3"/>
        <v>46143</v>
      </c>
      <c r="D19" s="15" t="s">
        <v>16</v>
      </c>
      <c r="E19" s="23">
        <v>31</v>
      </c>
      <c r="F19" s="23">
        <v>13</v>
      </c>
      <c r="G19" s="28">
        <f t="shared" si="0"/>
        <v>0.41935483870967744</v>
      </c>
      <c r="H19" s="24" t="str">
        <f t="shared" si="1"/>
        <v>○</v>
      </c>
      <c r="I19" s="11"/>
      <c r="J19" s="15"/>
      <c r="K19" s="15"/>
      <c r="L19" s="34"/>
    </row>
    <row r="20" spans="1:16" ht="17.100000000000001" customHeight="1">
      <c r="A20" s="10">
        <f t="shared" si="2"/>
        <v>46174</v>
      </c>
      <c r="B20" s="14" t="s">
        <v>15</v>
      </c>
      <c r="C20" s="18">
        <f t="shared" si="3"/>
        <v>46174</v>
      </c>
      <c r="D20" s="15" t="s">
        <v>16</v>
      </c>
      <c r="E20" s="23">
        <v>30</v>
      </c>
      <c r="F20" s="23">
        <v>9</v>
      </c>
      <c r="G20" s="28">
        <f t="shared" si="0"/>
        <v>0.3</v>
      </c>
      <c r="H20" s="24" t="str">
        <f t="shared" si="1"/>
        <v>○</v>
      </c>
      <c r="I20" s="11"/>
      <c r="J20" s="15"/>
      <c r="K20" s="15"/>
      <c r="L20" s="34"/>
    </row>
    <row r="21" spans="1:16" ht="17.100000000000001" customHeight="1">
      <c r="A21" s="10">
        <f t="shared" si="2"/>
        <v>46204</v>
      </c>
      <c r="B21" s="14" t="s">
        <v>15</v>
      </c>
      <c r="C21" s="18">
        <f t="shared" si="3"/>
        <v>46204</v>
      </c>
      <c r="D21" s="15" t="s">
        <v>16</v>
      </c>
      <c r="E21" s="23">
        <v>31</v>
      </c>
      <c r="F21" s="23">
        <v>9</v>
      </c>
      <c r="G21" s="28">
        <f t="shared" si="0"/>
        <v>0.29032258064516131</v>
      </c>
      <c r="H21" s="24" t="str">
        <f t="shared" si="1"/>
        <v>○</v>
      </c>
      <c r="I21" s="11"/>
      <c r="J21" s="15"/>
      <c r="K21" s="15"/>
      <c r="L21" s="34"/>
    </row>
    <row r="22" spans="1:16" ht="17.100000000000001" customHeight="1">
      <c r="A22" s="10">
        <f t="shared" si="2"/>
        <v>46235</v>
      </c>
      <c r="B22" s="14" t="s">
        <v>15</v>
      </c>
      <c r="C22" s="18">
        <f t="shared" si="3"/>
        <v>46235</v>
      </c>
      <c r="D22" s="15" t="s">
        <v>16</v>
      </c>
      <c r="E22" s="23">
        <v>31</v>
      </c>
      <c r="F22" s="23">
        <v>14</v>
      </c>
      <c r="G22" s="28">
        <f t="shared" si="0"/>
        <v>0.45161290322580644</v>
      </c>
      <c r="H22" s="24" t="str">
        <f t="shared" si="1"/>
        <v>○</v>
      </c>
      <c r="I22" s="11"/>
      <c r="J22" s="15"/>
      <c r="K22" s="15"/>
      <c r="L22" s="34"/>
    </row>
    <row r="23" spans="1:16" ht="17.100000000000001" customHeight="1">
      <c r="A23" s="10">
        <f t="shared" si="2"/>
        <v>46266</v>
      </c>
      <c r="B23" s="14" t="s">
        <v>15</v>
      </c>
      <c r="C23" s="18">
        <f t="shared" si="3"/>
        <v>46266</v>
      </c>
      <c r="D23" s="15" t="s">
        <v>16</v>
      </c>
      <c r="E23" s="23">
        <v>30</v>
      </c>
      <c r="F23" s="23">
        <v>11</v>
      </c>
      <c r="G23" s="28">
        <f t="shared" si="0"/>
        <v>0.36666666666666664</v>
      </c>
      <c r="H23" s="24" t="str">
        <f t="shared" si="1"/>
        <v>○</v>
      </c>
      <c r="I23" s="11"/>
      <c r="J23" s="15"/>
      <c r="K23" s="15"/>
      <c r="L23" s="34"/>
    </row>
    <row r="24" spans="1:16" ht="17.100000000000001" customHeight="1">
      <c r="A24" s="10">
        <f t="shared" si="2"/>
        <v>46296</v>
      </c>
      <c r="B24" s="14" t="s">
        <v>15</v>
      </c>
      <c r="C24" s="18">
        <f t="shared" si="3"/>
        <v>46296</v>
      </c>
      <c r="D24" s="15" t="s">
        <v>16</v>
      </c>
      <c r="E24" s="23">
        <v>31</v>
      </c>
      <c r="F24" s="23">
        <v>10</v>
      </c>
      <c r="G24" s="28">
        <f t="shared" si="0"/>
        <v>0.32258064516129031</v>
      </c>
      <c r="H24" s="24" t="str">
        <f t="shared" si="1"/>
        <v>○</v>
      </c>
      <c r="I24" s="11"/>
      <c r="J24" s="15"/>
      <c r="K24" s="15"/>
      <c r="L24" s="34"/>
    </row>
    <row r="25" spans="1:16" ht="17.100000000000001" customHeight="1">
      <c r="A25" s="10" t="str">
        <f t="shared" si="2"/>
        <v/>
      </c>
      <c r="B25" s="14" t="s">
        <v>15</v>
      </c>
      <c r="C25" s="18" t="str">
        <f t="shared" si="3"/>
        <v/>
      </c>
      <c r="D25" s="15" t="s">
        <v>16</v>
      </c>
      <c r="E25" s="23"/>
      <c r="F25" s="23"/>
      <c r="G25" s="28" t="str">
        <f t="shared" si="0"/>
        <v/>
      </c>
      <c r="H25" s="24" t="str">
        <f t="shared" si="1"/>
        <v/>
      </c>
      <c r="I25" s="11"/>
      <c r="J25" s="15"/>
      <c r="K25" s="15"/>
      <c r="L25" s="34"/>
    </row>
    <row r="26" spans="1:16" ht="17.100000000000001" customHeight="1">
      <c r="A26" s="10" t="str">
        <f t="shared" si="2"/>
        <v/>
      </c>
      <c r="B26" s="14" t="s">
        <v>15</v>
      </c>
      <c r="C26" s="18" t="str">
        <f t="shared" si="3"/>
        <v/>
      </c>
      <c r="D26" s="15" t="s">
        <v>16</v>
      </c>
      <c r="E26" s="23"/>
      <c r="F26" s="23"/>
      <c r="G26" s="28" t="str">
        <f t="shared" si="0"/>
        <v/>
      </c>
      <c r="H26" s="24" t="str">
        <f t="shared" si="1"/>
        <v/>
      </c>
      <c r="I26" s="11"/>
      <c r="J26" s="15"/>
      <c r="K26" s="15"/>
      <c r="L26" s="34"/>
    </row>
    <row r="27" spans="1:16" ht="17.100000000000001" customHeight="1">
      <c r="A27" s="10" t="str">
        <f t="shared" si="2"/>
        <v/>
      </c>
      <c r="B27" s="14" t="s">
        <v>15</v>
      </c>
      <c r="C27" s="18" t="str">
        <f t="shared" si="3"/>
        <v/>
      </c>
      <c r="D27" s="15" t="s">
        <v>16</v>
      </c>
      <c r="E27" s="23"/>
      <c r="F27" s="23"/>
      <c r="G27" s="28" t="str">
        <f t="shared" si="0"/>
        <v/>
      </c>
      <c r="H27" s="24" t="str">
        <f t="shared" si="1"/>
        <v/>
      </c>
      <c r="I27" s="11"/>
      <c r="J27" s="15"/>
      <c r="K27" s="15"/>
      <c r="L27" s="34"/>
    </row>
    <row r="28" spans="1:16" ht="17.100000000000001" customHeight="1">
      <c r="A28" s="10" t="str">
        <f t="shared" si="2"/>
        <v/>
      </c>
      <c r="B28" s="14" t="s">
        <v>15</v>
      </c>
      <c r="C28" s="18" t="str">
        <f t="shared" si="3"/>
        <v/>
      </c>
      <c r="D28" s="15" t="s">
        <v>16</v>
      </c>
      <c r="E28" s="23"/>
      <c r="F28" s="23"/>
      <c r="G28" s="28" t="str">
        <f t="shared" si="0"/>
        <v/>
      </c>
      <c r="H28" s="24" t="str">
        <f t="shared" si="1"/>
        <v/>
      </c>
      <c r="I28" s="11"/>
      <c r="J28" s="15"/>
      <c r="K28" s="15"/>
      <c r="L28" s="34"/>
    </row>
    <row r="29" spans="1:16" ht="17.100000000000001" customHeight="1">
      <c r="A29" s="10" t="str">
        <f t="shared" si="2"/>
        <v/>
      </c>
      <c r="B29" s="14" t="s">
        <v>15</v>
      </c>
      <c r="C29" s="18" t="str">
        <f t="shared" si="3"/>
        <v/>
      </c>
      <c r="D29" s="15" t="s">
        <v>16</v>
      </c>
      <c r="E29" s="23"/>
      <c r="F29" s="23"/>
      <c r="G29" s="28" t="str">
        <f t="shared" si="0"/>
        <v/>
      </c>
      <c r="H29" s="24" t="str">
        <f t="shared" si="1"/>
        <v/>
      </c>
      <c r="I29" s="11"/>
      <c r="J29" s="15"/>
      <c r="K29" s="15"/>
      <c r="L29" s="34"/>
    </row>
    <row r="30" spans="1:16" ht="17.100000000000001" customHeight="1">
      <c r="A30" s="10" t="str">
        <f t="shared" si="2"/>
        <v/>
      </c>
      <c r="B30" s="14" t="s">
        <v>15</v>
      </c>
      <c r="C30" s="18" t="str">
        <f t="shared" si="3"/>
        <v/>
      </c>
      <c r="D30" s="15" t="s">
        <v>16</v>
      </c>
      <c r="E30" s="23"/>
      <c r="F30" s="23"/>
      <c r="G30" s="28" t="str">
        <f t="shared" si="0"/>
        <v/>
      </c>
      <c r="H30" s="24" t="str">
        <f t="shared" si="1"/>
        <v/>
      </c>
      <c r="I30" s="11"/>
      <c r="J30" s="15"/>
      <c r="K30" s="15"/>
      <c r="L30" s="34"/>
    </row>
    <row r="31" spans="1:16" ht="5.0999999999999996" customHeight="1">
      <c r="A31" s="2"/>
      <c r="B31" s="2"/>
      <c r="D31" s="2"/>
      <c r="L31" s="2"/>
    </row>
    <row r="32" spans="1:16" ht="16.899999999999999" customHeight="1">
      <c r="A32" s="11" t="s">
        <v>12</v>
      </c>
      <c r="B32" s="15"/>
      <c r="C32" s="15"/>
      <c r="D32" s="15"/>
      <c r="E32" s="24">
        <f>SUM(E12:E30)</f>
        <v>396</v>
      </c>
      <c r="F32" s="26">
        <f>SUM(F12:F30)</f>
        <v>137</v>
      </c>
      <c r="G32" s="28">
        <f>IF(E32=0,"",F32/E32)</f>
        <v>0.34595959595959597</v>
      </c>
      <c r="H32" s="26" t="str">
        <f>IF(P32&gt;0,"×","○")</f>
        <v>○</v>
      </c>
      <c r="I32" s="11" t="str">
        <f>IF(H32="○","月単位週休２日達成",IF(G32&gt;28.5%,"通期の週休２日達成","週休２日未達成"))</f>
        <v>月単位週休２日達成</v>
      </c>
      <c r="J32" s="15"/>
      <c r="K32" s="15"/>
      <c r="L32" s="26"/>
      <c r="O32" s="27" t="s">
        <v>3</v>
      </c>
      <c r="P32" s="1">
        <f>COUNTIF(H12:H30,"×")</f>
        <v>0</v>
      </c>
    </row>
    <row r="33" ht="16.899999999999999" customHeight="1"/>
    <row r="34" ht="16.899999999999999" customHeight="1"/>
    <row r="35" ht="16.899999999999999" customHeight="1"/>
    <row r="36" ht="16.899999999999999" customHeight="1"/>
    <row r="37" ht="16.899999999999999" customHeight="1"/>
    <row r="38" ht="16.899999999999999" customHeight="1"/>
    <row r="39" ht="16.899999999999999" customHeight="1"/>
  </sheetData>
  <mergeCells count="18">
    <mergeCell ref="A1:L1"/>
    <mergeCell ref="A2:L2"/>
    <mergeCell ref="A5:B5"/>
    <mergeCell ref="C5:I5"/>
    <mergeCell ref="A6:B6"/>
    <mergeCell ref="C6:I6"/>
    <mergeCell ref="A7:B7"/>
    <mergeCell ref="C7:I7"/>
    <mergeCell ref="A8:B8"/>
    <mergeCell ref="C8:I8"/>
    <mergeCell ref="A32:D32"/>
    <mergeCell ref="I32:L32"/>
    <mergeCell ref="A10:D11"/>
    <mergeCell ref="E10:E11"/>
    <mergeCell ref="F10:F11"/>
    <mergeCell ref="G10:G11"/>
    <mergeCell ref="H10:H11"/>
    <mergeCell ref="I10:L11"/>
  </mergeCells>
  <phoneticPr fontId="2"/>
  <pageMargins left="0.70866141732283461" right="0.70866141732283461" top="0.74803149606299213" bottom="0.74803149606299213" header="0.31496062992125984" footer="0.31496062992125984"/>
  <pageSetup paperSize="9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様式第1号（月単位）</vt:lpstr>
      <vt:lpstr>様式第1号（月単位） (記入例)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2024-03-13T02:18:33Z</dcterms:created>
  <dcterms:modified xsi:type="dcterms:W3CDTF">2025-11-28T02:20:20Z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2025-11-28T02:20:20Z</vt:filetime>
  </property>
</Properties>
</file>