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mc:AlternateContent xmlns:mc="http://schemas.openxmlformats.org/markup-compatibility/2006">
    <mc:Choice Requires="x15">
      <x15ac:absPath xmlns:x15ac="http://schemas.microsoft.com/office/spreadsheetml/2010/11/ac" url="C:\Users\116213\Box\【02_課所共有】01_07_市町村課\R07年度\07　財政担当\38_調査統計（財政）\38_01_地方財政状況調査（決算統計）\38_01_110_決算統計　財政状況資料集\070819【総務省財務調査課】令和５年度財政状況資料集の作成について（２回目・地方公会計関係）\03 団体→県\02 公表用\あ\"/>
    </mc:Choice>
  </mc:AlternateContent>
  <xr:revisionPtr revIDLastSave="0" documentId="13_ncr:1_{C6D2DAAC-0A68-4C5F-A241-A00FC96CC7B6}" xr6:coauthVersionLast="47" xr6:coauthVersionMax="47" xr10:uidLastSave="{00000000-0000-0000-0000-000000000000}"/>
  <bookViews>
    <workbookView xWindow="28680" yWindow="-4890" windowWidth="29040" windowHeight="15720" firstSheet="12"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C35" i="10"/>
  <c r="C34" i="10"/>
  <c r="U34" i="10" s="1"/>
  <c r="U35" i="10" s="1"/>
  <c r="U36" i="10" s="1"/>
  <c r="AM34" i="10" l="1"/>
  <c r="AM35" i="10" s="1"/>
  <c r="BE34" i="10"/>
  <c r="BW34" i="10" s="1"/>
  <c r="BW35" i="10" s="1"/>
  <c r="BW36" i="10" s="1"/>
  <c r="BW37" i="10" s="1"/>
  <c r="BW38" i="10" s="1"/>
  <c r="BW39" i="10" s="1"/>
  <c r="BW40"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alcChain>
</file>

<file path=xl/sharedStrings.xml><?xml version="1.0" encoding="utf-8"?>
<sst xmlns="http://schemas.openxmlformats.org/spreadsheetml/2006/main" count="1107" uniqueCount="576">
  <si>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</si>
  <si>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</si>
  <si>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</si>
  <si>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</si>
  <si>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</si>
  <si>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</si>
  <si>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</si>
  <si>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</si>
  <si>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</si>
  <si>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</si>
  <si>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</si>
  <si>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</si>
  <si>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</si>
  <si>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</si>
  <si>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</si>
  <si>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</si>
  <si>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</si>
  <si>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</si>
  <si>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</si>
  <si>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</si>
  <si>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</si>
  <si>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</si>
  <si>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</si>
  <si>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</si>
  <si>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</si>
  <si>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</si>
  <si>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</si>
  <si>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</si>
  <si>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</si>
  <si>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</si>
  <si>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</si>
  <si>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</si>
  <si>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</si>
  <si>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</si>
  <si>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</si>
  <si>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</si>
  <si>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</si>
  <si>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</si>
  <si>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</si>
  <si>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</si>
  <si>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</si>
  <si>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</si>
  <si>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</si>
  <si>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</si>
  <si>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</si>
  <si>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</si>
  <si>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</si>
  <si>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</si>
  <si>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</si>
  <si>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</si>
  <si>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</si>
  <si>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</si>
  <si>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</si>
  <si>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</si>
  <si>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</si>
  <si>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</si>
  <si>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</si>
  <si>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</si>
  <si>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</si>
  <si>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</si>
  <si>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</si>
  <si>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</si>
  <si>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</si>
  <si>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</si>
  <si>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</si>
  <si>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</si>
  <si>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</si>
  <si>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</si>
  <si>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</si>
  <si>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</si>
  <si>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</si>
  <si>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</si>
  <si>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</si>
  <si>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</si>
  <si>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</si>
  <si>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</si>
  <si>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</si>
  <si>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</si>
  <si>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</si>
  <si>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</si>
  <si>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</si>
  <si>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Ⅲ－１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</si>
  <si>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</si>
  <si>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</si>
  <si>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</si>
  <si>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</si>
  <si>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</si>
  <si>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</si>
  <si>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</si>
  <si>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</si>
  <si>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</si>
  <si>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</si>
  <si>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</si>
  <si>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</si>
  <si>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小鹿野町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</si>
  <si>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</si>
  <si>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</si>
  <si>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</si>
  <si>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</si>
  <si>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</si>
  <si>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</si>
  <si>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</si>
  <si>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</si>
  <si>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</si>
  <si>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</si>
  <si>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</si>
  <si>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</si>
  <si>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</si>
  <si>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</si>
  <si>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</si>
  <si>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</si>
  <si>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</si>
  <si>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</si>
  <si>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</si>
  <si>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</si>
  <si>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</si>
  <si>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</si>
  <si>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</si>
  <si>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</si>
  <si>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</si>
  <si>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</si>
  <si>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</si>
  <si>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</si>
  <si>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</si>
  <si>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</si>
  <si>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</si>
  <si>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</si>
  <si>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</si>
  <si>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</si>
  <si>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</si>
  <si>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</si>
  <si>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</si>
  <si>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</si>
  <si>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</si>
  <si>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</si>
  <si>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</si>
  <si>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</si>
  <si>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</si>
  <si>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</si>
  <si>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</si>
  <si>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</si>
  <si>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-2.9</t>
    <phoneticPr fontId="5"/>
  </si>
  <si>
    <t>基準財政需要額</t>
    <phoneticPr fontId="26"/>
  </si>
  <si>
    <t>うち日本人(％)</t>
    <phoneticPr fontId="5"/>
  </si>
  <si>
    <t>-3.1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</si>
  <si>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</si>
  <si>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</si>
  <si>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</si>
  <si>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</si>
  <si>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</si>
  <si>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</si>
  <si>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</si>
  <si>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</si>
  <si>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</si>
  <si>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</si>
  <si>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</si>
  <si>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</si>
  <si>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</si>
  <si>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</si>
  <si>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</si>
  <si>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</si>
  <si>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</si>
  <si>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</si>
  <si>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</si>
  <si>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</si>
  <si>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</si>
  <si>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</si>
  <si>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</si>
  <si>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</si>
  <si>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</si>
  <si>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</si>
  <si>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</si>
  <si>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</si>
  <si>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</si>
  <si>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</si>
  <si>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</si>
  <si>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</si>
  <si>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</si>
  <si>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</si>
  <si>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</si>
  <si>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</si>
  <si>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</si>
  <si>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</si>
  <si>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</si>
  <si>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</si>
  <si>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</si>
  <si>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</si>
  <si>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</si>
  <si>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</si>
  <si>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</si>
  <si>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</si>
  <si>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</si>
  <si>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</si>
  <si>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</si>
  <si>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</si>
  <si>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</si>
  <si>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</si>
  <si>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</si>
  <si>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</si>
  <si>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</si>
  <si>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</si>
  <si>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</si>
  <si>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</si>
  <si>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</si>
  <si>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埼玉県小鹿野町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</si>
  <si>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</si>
  <si>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</si>
  <si>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</si>
  <si>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</si>
  <si>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</si>
  <si>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</si>
  <si>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</si>
  <si>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</si>
  <si>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</si>
  <si>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</si>
  <si>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</si>
  <si>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</si>
  <si>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</si>
  <si>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</si>
  <si>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</si>
  <si>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</si>
  <si>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</si>
  <si>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</si>
  <si>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</si>
  <si>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</si>
  <si>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</si>
  <si>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</si>
  <si>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</si>
  <si>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</si>
  <si>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</si>
  <si>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</si>
  <si>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</si>
  <si>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</si>
  <si>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</si>
  <si>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</si>
  <si>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</si>
  <si>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</si>
  <si>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</si>
  <si>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</si>
  <si>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</si>
  <si>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</si>
  <si>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</si>
  <si>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</si>
  <si>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</si>
  <si>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</si>
  <si>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</si>
  <si>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</si>
  <si>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</si>
  <si>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</si>
  <si>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</si>
  <si>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</si>
  <si>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</si>
  <si>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</si>
  <si>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</si>
  <si>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</si>
  <si>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</si>
  <si>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</si>
  <si>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</si>
  <si>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</si>
  <si>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</si>
  <si>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</si>
  <si>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</si>
  <si>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</si>
  <si>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</si>
  <si>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</si>
  <si>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</si>
  <si>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</si>
  <si>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</si>
  <si>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</si>
  <si>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</si>
  <si>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</si>
  <si>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</si>
  <si>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</si>
  <si>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</si>
  <si>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</si>
  <si>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</si>
  <si>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</si>
  <si>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</si>
  <si>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</si>
  <si>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</si>
  <si>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</si>
  <si>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</si>
  <si>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</si>
  <si>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</si>
  <si>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</si>
  <si>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</si>
  <si>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</si>
  <si>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</si>
  <si>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</si>
  <si>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</si>
  <si>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</si>
  <si>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</si>
  <si>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</si>
  <si>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</si>
  <si>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</si>
  <si>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</si>
  <si>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</si>
  <si>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</si>
  <si>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</si>
  <si>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</si>
  <si>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</si>
  <si>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</si>
  <si>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</si>
  <si>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</si>
  <si>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</si>
  <si>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</si>
  <si>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</si>
  <si>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</si>
  <si>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</si>
  <si>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</si>
  <si>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</si>
  <si>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</si>
  <si>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</si>
  <si>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</si>
  <si>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</si>
  <si>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</si>
  <si>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</si>
  <si>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</si>
  <si>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</si>
  <si>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</si>
  <si>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</si>
  <si>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</si>
  <si>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</si>
  <si>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</si>
  <si>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</si>
  <si>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</si>
  <si>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</si>
  <si>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</si>
  <si>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下水道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</si>
  <si>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</si>
  <si>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</si>
  <si>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</si>
  <si>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</si>
  <si>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</si>
  <si>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</si>
  <si>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</si>
  <si>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</si>
  <si>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</si>
  <si>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</si>
  <si>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</si>
  <si>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</si>
  <si>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</si>
  <si>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</si>
  <si>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</si>
  <si>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</si>
  <si>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</si>
  <si>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</si>
  <si>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</si>
  <si>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</si>
  <si>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</si>
  <si>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</si>
  <si>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</si>
  <si>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</si>
  <si>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</si>
  <si>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</si>
  <si>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埼玉県小鹿野町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</si>
  <si>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</si>
  <si>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</si>
  <si>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</si>
  <si>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</si>
  <si>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</si>
  <si>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</si>
  <si>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</si>
  <si>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</si>
  <si>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</si>
  <si>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</si>
  <si>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</si>
  <si>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</si>
  <si>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</si>
  <si>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</si>
  <si>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</si>
  <si>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</si>
  <si>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</si>
  <si>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</si>
  <si>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</si>
  <si>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</si>
  <si>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</si>
  <si>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</si>
  <si>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</si>
  <si>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</si>
  <si>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</si>
  <si>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</si>
  <si>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</si>
  <si>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</si>
  <si>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</si>
  <si>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</si>
  <si>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</si>
  <si>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</si>
  <si>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</si>
  <si>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</si>
  <si>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</si>
  <si>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</si>
  <si>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病院事業会計</t>
    <phoneticPr fontId="5"/>
  </si>
  <si>
    <t>法適用企業</t>
    <phoneticPr fontId="5"/>
  </si>
  <si>
    <t>国民宿舎事業会計</t>
    <phoneticPr fontId="5"/>
  </si>
  <si>
    <t>浄化槽設置管理等特別会計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</si>
  <si>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</si>
  <si>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</si>
  <si>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</si>
  <si>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</si>
  <si>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</si>
  <si>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</si>
  <si>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</si>
  <si>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</si>
  <si>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</si>
  <si>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</si>
  <si>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</si>
  <si>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</si>
  <si>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</si>
  <si>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</si>
  <si>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</si>
  <si>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</si>
  <si>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</si>
  <si>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</si>
  <si>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</si>
  <si>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</si>
  <si>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</si>
  <si>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</si>
  <si>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</si>
  <si>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</si>
  <si>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</si>
  <si>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</si>
  <si>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</si>
  <si>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</si>
  <si>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</si>
  <si>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</si>
  <si>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</si>
  <si>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</si>
  <si>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</si>
  <si>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</si>
  <si>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</si>
  <si>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</si>
  <si>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</si>
  <si>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</si>
  <si>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</si>
  <si>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</si>
  <si>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</si>
  <si>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</si>
  <si>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</si>
  <si>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</si>
  <si>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</si>
  <si>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</si>
  <si>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</si>
  <si>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</si>
  <si>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</si>
  <si>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</si>
  <si>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</si>
  <si>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</si>
  <si>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</si>
  <si>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</si>
  <si>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</si>
  <si>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</si>
  <si>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</si>
  <si>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</si>
  <si>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</si>
  <si>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</si>
  <si>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</si>
  <si>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</si>
  <si>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</si>
  <si>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</si>
  <si>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</si>
  <si>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</si>
  <si>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</si>
  <si>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</si>
  <si>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</si>
  <si>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</si>
  <si>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</si>
  <si>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</si>
  <si>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</si>
  <si>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</si>
  <si>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</si>
  <si>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</si>
  <si>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</si>
  <si>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</si>
  <si>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</si>
  <si>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</si>
  <si>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</si>
  <si>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</si>
  <si>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</si>
  <si>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</si>
  <si>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</si>
  <si>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</si>
  <si>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</si>
  <si>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</si>
  <si>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</si>
  <si>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</si>
  <si>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</si>
  <si>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</si>
  <si>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</si>
  <si>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</si>
  <si>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</si>
  <si>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</si>
  <si>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</si>
  <si>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</si>
  <si>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</si>
  <si>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</si>
  <si>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</si>
  <si>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</si>
  <si>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</si>
  <si>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</si>
  <si>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</si>
  <si>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</si>
  <si>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</si>
  <si>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</si>
  <si>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</si>
  <si>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</si>
  <si>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</si>
  <si>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</si>
  <si>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</si>
  <si>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</si>
  <si>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</si>
  <si>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</si>
  <si>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</si>
  <si>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</si>
  <si>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</si>
  <si>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</si>
  <si>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</si>
  <si>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</si>
  <si>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</si>
  <si>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</si>
  <si>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</si>
  <si>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</si>
  <si>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</si>
  <si>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</si>
  <si>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</si>
  <si>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</si>
  <si>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</si>
  <si>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</si>
  <si>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</si>
  <si>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</si>
  <si>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</si>
  <si>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</si>
  <si>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2.06</t>
  </si>
  <si>
    <t>▲ 0.36</t>
  </si>
  <si>
    <t>▲ 2.68</t>
  </si>
  <si>
    <t>一般会計</t>
  </si>
  <si>
    <t>病院事業会計</t>
  </si>
  <si>
    <t>介護保険特別会計</t>
  </si>
  <si>
    <t>国民宿舎事業会計</t>
  </si>
  <si>
    <t>浄化槽設置管理等特別会計</t>
  </si>
  <si>
    <t>国民健康保険特別会計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</si>
  <si>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</si>
  <si>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</si>
  <si>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</si>
  <si>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</si>
  <si>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</si>
  <si>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</si>
  <si>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</si>
  <si>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</si>
  <si>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小鹿野町振興公社</t>
    <rPh sb="0" eb="4">
      <t>オガノマチ</t>
    </rPh>
    <rPh sb="4" eb="6">
      <t>シンコウ</t>
    </rPh>
    <rPh sb="6" eb="8">
      <t>コウシャ</t>
    </rPh>
    <phoneticPr fontId="2"/>
  </si>
  <si>
    <t>株式会社地域商社おがの</t>
    <rPh sb="0" eb="4">
      <t>カブシキガイシャ</t>
    </rPh>
    <rPh sb="4" eb="6">
      <t>チイキ</t>
    </rPh>
    <rPh sb="6" eb="8">
      <t>ショウシャ</t>
    </rPh>
    <phoneticPr fontId="2"/>
  </si>
  <si>
    <t>秩父広域市町村圏組合</t>
  </si>
  <si>
    <t>埼玉県後期高齢者医療広域連合</t>
  </si>
  <si>
    <t>埼玉県市町村総合事務組合</t>
  </si>
  <si>
    <t>彩の国さいたま人づくり広域連合</t>
  </si>
  <si>
    <t>水道事業</t>
    <rPh sb="0" eb="2">
      <t>スイドウ</t>
    </rPh>
    <rPh sb="2" eb="4">
      <t>ジギョウ</t>
    </rPh>
    <phoneticPr fontId="2"/>
  </si>
  <si>
    <t>一般会計</t>
    <rPh sb="0" eb="2">
      <t>イッパン</t>
    </rPh>
    <rPh sb="2" eb="4">
      <t>カイケイ</t>
    </rPh>
    <phoneticPr fontId="8"/>
  </si>
  <si>
    <t>特別会計</t>
    <rPh sb="0" eb="4">
      <t>トクベツカイケイ</t>
    </rPh>
    <phoneticPr fontId="8"/>
  </si>
  <si>
    <t>交通災害特別会計</t>
    <rPh sb="0" eb="2">
      <t>コウツウ</t>
    </rPh>
    <rPh sb="2" eb="4">
      <t>サイガイ</t>
    </rPh>
    <rPh sb="4" eb="6">
      <t>トクベツ</t>
    </rPh>
    <rPh sb="6" eb="8">
      <t>カイケイ</t>
    </rPh>
    <phoneticPr fontId="8"/>
  </si>
  <si>
    <t>-</t>
    <phoneticPr fontId="2"/>
  </si>
  <si>
    <t>地域振興基金</t>
    <rPh sb="0" eb="2">
      <t>チイキ</t>
    </rPh>
    <rPh sb="2" eb="4">
      <t>シンコウ</t>
    </rPh>
    <rPh sb="4" eb="6">
      <t>キキン</t>
    </rPh>
    <phoneticPr fontId="5"/>
  </si>
  <si>
    <t>ふるさと応援基金</t>
    <rPh sb="4" eb="6">
      <t>オウエン</t>
    </rPh>
    <rPh sb="6" eb="8">
      <t>キキン</t>
    </rPh>
    <phoneticPr fontId="2"/>
  </si>
  <si>
    <t>土地取得基金</t>
    <rPh sb="0" eb="2">
      <t>トチ</t>
    </rPh>
    <rPh sb="2" eb="4">
      <t>シュトク</t>
    </rPh>
    <rPh sb="4" eb="6">
      <t>キキン</t>
    </rPh>
    <phoneticPr fontId="2"/>
  </si>
  <si>
    <t>過疎地域持続的発展特別事業基金</t>
    <rPh sb="0" eb="2">
      <t>カソ</t>
    </rPh>
    <rPh sb="2" eb="4">
      <t>チイキ</t>
    </rPh>
    <rPh sb="4" eb="7">
      <t>ジゾクテキ</t>
    </rPh>
    <rPh sb="7" eb="9">
      <t>ハッテン</t>
    </rPh>
    <rPh sb="9" eb="11">
      <t>トクベツ</t>
    </rPh>
    <rPh sb="11" eb="13">
      <t>ジギョウ</t>
    </rPh>
    <rPh sb="13" eb="15">
      <t>キキン</t>
    </rPh>
    <phoneticPr fontId="2"/>
  </si>
  <si>
    <t>地域自然資産活用整備基金</t>
    <rPh sb="0" eb="2">
      <t>チイキ</t>
    </rPh>
    <rPh sb="2" eb="4">
      <t>シゼン</t>
    </rPh>
    <rPh sb="4" eb="6">
      <t>シサン</t>
    </rPh>
    <rPh sb="6" eb="8">
      <t>カツヨウ</t>
    </rPh>
    <rPh sb="8" eb="10">
      <t>セイビ</t>
    </rPh>
    <rPh sb="10" eb="12">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</si>
  <si>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</si>
  <si>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</si>
  <si>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公共施設の多くは、昭和４０年代から昭和５０年代にかけて建設されたものであり老朽化が進んでいることから、有形固定資産減価償却率は類似団体内平均値より高い数値となっている。将来負担比率については、これまでの公共施設改修事業などの財源に地方債を充ててきたため、地方債残高は依然として７０億円を超えているが、そのほとんどが合併特例債や過疎対策事業債などの交付税措置のある地方債であることから、将来負担比率の上昇は抑制されている。今後は、既存事業の長寿命化などが主な事業となることから、有形固定資産減価償却率は徐々に増加していき、将来負担比率に関しては横ばいで推移する見込みである。公共施設等総合管理計画に基づき、今後、老朽化対策に積極的に取り組んでいく。</t>
    <rPh sb="18" eb="20">
      <t>ショウワ</t>
    </rPh>
    <rPh sb="22" eb="24">
      <t>ネンダイ</t>
    </rPh>
    <rPh sb="134" eb="136">
      <t>イゼン</t>
    </rPh>
    <rPh sb="142" eb="143">
      <t>エン</t>
    </rPh>
    <rPh sb="158" eb="160">
      <t>ガッペイ</t>
    </rPh>
    <rPh sb="160" eb="163">
      <t>トクレイサイ</t>
    </rPh>
    <rPh sb="166" eb="168">
      <t>タイサク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</si>
  <si>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</si>
  <si>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</si>
  <si>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</si>
  <si>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</si>
  <si>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</si>
  <si>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</si>
  <si>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については、類似団体内平均値より高い数値となっているのは、これまでの公共施設改修事業などの財源に地方債を充ててきたことが要因であると考えられる。実質公債費比率については、類似団体内平均値より低い数値となっている。令和４年度に役場庁舎建替事業に伴い、合併特例債を７億１千万円借り入れたが、令和５年度は新規発行をしなかったことにより既存の地方債全体で償還が進み、借入現在高が減少したことが要因である。しかし、人口減少が進行し財政力の弱い町であるため、これまで以上に公債費の適正化に取り組んでいく必要がある。</t>
    <rPh sb="102" eb="103">
      <t>ヒク</t>
    </rPh>
    <rPh sb="104" eb="106">
      <t>スウチ</t>
    </rPh>
    <rPh sb="113" eb="115">
      <t>レイワ</t>
    </rPh>
    <rPh sb="116" eb="118">
      <t>ネンド</t>
    </rPh>
    <rPh sb="128" eb="129">
      <t>トモナ</t>
    </rPh>
    <rPh sb="131" eb="133">
      <t>ガッペイ</t>
    </rPh>
    <rPh sb="133" eb="136">
      <t>トクレイサイ</t>
    </rPh>
    <rPh sb="138" eb="139">
      <t>オク</t>
    </rPh>
    <rPh sb="140" eb="143">
      <t>センマンエン</t>
    </rPh>
    <rPh sb="143" eb="144">
      <t>カ</t>
    </rPh>
    <rPh sb="145" eb="146">
      <t>イ</t>
    </rPh>
    <rPh sb="150" eb="152">
      <t>レイワ</t>
    </rPh>
    <rPh sb="153" eb="155">
      <t>ネンド</t>
    </rPh>
    <rPh sb="156" eb="160">
      <t>シンキハッコウ</t>
    </rPh>
    <rPh sb="177" eb="179">
      <t>ゼンタイ</t>
    </rPh>
    <rPh sb="183" eb="184">
      <t>スス</t>
    </rPh>
    <rPh sb="186" eb="188">
      <t>カリイレ</t>
    </rPh>
    <rPh sb="188" eb="191">
      <t>ゲンザイダカ</t>
    </rPh>
    <rPh sb="192" eb="194">
      <t>ゲンショウ</t>
    </rPh>
    <rPh sb="199" eb="201">
      <t>ヨウイン</t>
    </rPh>
    <rPh sb="234" eb="236">
      <t>イジョウ</t>
    </rPh>
    <rPh sb="237" eb="240">
      <t>コウサイヒ</t>
    </rPh>
    <rPh sb="241" eb="244">
      <t>テキセイカ</t>
    </rPh>
    <rPh sb="245" eb="246">
      <t>ト</t>
    </rPh>
    <rPh sb="247" eb="248">
      <t>ク</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</si>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</sst>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40" xfId="11" applyNumberFormat="1" applyFon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xf numFmtId="0" fontId="39" fillId="0" borderId="41" xfId="16" applyFont="1" applyBorder="1" applyAlignment="1" applyProtection="1">
      <alignment horizontal="left" vertical="top" wrapText="1"/>
      <protection locked="0"/>
    </xf>
    <xf numFmtId="0" fontId="39" fillId="0" borderId="12" xfId="16" applyFont="1" applyBorder="1" applyAlignment="1" applyProtection="1">
      <alignment horizontal="left" vertical="top" wrapText="1"/>
      <protection locked="0"/>
    </xf>
    <xf numFmtId="0" fontId="39" fillId="0" borderId="51" xfId="16" applyFont="1" applyBorder="1" applyAlignment="1" applyProtection="1">
      <alignment horizontal="left" vertical="top" wrapText="1"/>
      <protection locked="0"/>
    </xf>
    <xf numFmtId="0" fontId="39" fillId="0" borderId="65" xfId="16" applyFont="1" applyBorder="1" applyAlignment="1" applyProtection="1">
      <alignment horizontal="left" vertical="top" wrapText="1"/>
      <protection locked="0"/>
    </xf>
    <xf numFmtId="0" fontId="39" fillId="0" borderId="0" xfId="16" applyFont="1" applyAlignment="1" applyProtection="1">
      <alignment horizontal="left" vertical="top" wrapText="1"/>
      <protection locked="0"/>
    </xf>
    <xf numFmtId="0" fontId="39" fillId="0" borderId="38" xfId="16" applyFont="1" applyBorder="1" applyAlignment="1" applyProtection="1">
      <alignment horizontal="left" vertical="top" wrapText="1"/>
      <protection locked="0"/>
    </xf>
    <xf numFmtId="0" fontId="39" fillId="0" borderId="37" xfId="16" applyFont="1" applyBorder="1" applyAlignment="1" applyProtection="1">
      <alignment horizontal="left" vertical="top" wrapText="1"/>
      <protection locked="0"/>
    </xf>
    <xf numFmtId="0" fontId="39" fillId="0" borderId="56" xfId="16" applyFont="1" applyBorder="1" applyAlignment="1" applyProtection="1">
      <alignment horizontal="left" vertical="top" wrapText="1"/>
      <protection locked="0"/>
    </xf>
    <xf numFmtId="0" fontId="39" fillId="0" borderId="40" xfId="16" applyFont="1" applyBorder="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A028CDB7-A6C7-4BDE-AD20-12AE041408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93492</c:v>
                </c:pt>
                <c:pt idx="1">
                  <c:v>94796</c:v>
                </c:pt>
                <c:pt idx="2">
                  <c:v>85942</c:v>
                </c:pt>
                <c:pt idx="3">
                  <c:v>95007</c:v>
                </c:pt>
                <c:pt idx="4">
                  <c:v>98176</c:v>
                </c:pt>
              </c:numCache>
            </c:numRef>
          </c:val>
          <c:smooth val="0"/>
          <c:extLst>
            <c:ext xmlns:c16="http://schemas.microsoft.com/office/drawing/2014/chart" uri="{C3380CC4-5D6E-409C-BE32-E72D297353CC}">
              <c16:uniqueId val="{00000000-967E-4C26-AE75-3A801397A9E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63663</c:v>
                </c:pt>
                <c:pt idx="1">
                  <c:v>57599</c:v>
                </c:pt>
                <c:pt idx="2">
                  <c:v>50635</c:v>
                </c:pt>
                <c:pt idx="3">
                  <c:v>124860</c:v>
                </c:pt>
                <c:pt idx="4">
                  <c:v>53553</c:v>
                </c:pt>
              </c:numCache>
            </c:numRef>
          </c:val>
          <c:smooth val="0"/>
          <c:extLst>
            <c:ext xmlns:c16="http://schemas.microsoft.com/office/drawing/2014/chart" uri="{C3380CC4-5D6E-409C-BE32-E72D297353CC}">
              <c16:uniqueId val="{00000001-967E-4C26-AE75-3A801397A9E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10.01</c:v>
                </c:pt>
                <c:pt idx="1">
                  <c:v>14.98</c:v>
                </c:pt>
                <c:pt idx="2">
                  <c:v>10.18</c:v>
                </c:pt>
                <c:pt idx="3">
                  <c:v>12.05</c:v>
                </c:pt>
                <c:pt idx="4">
                  <c:v>9.18</c:v>
                </c:pt>
              </c:numCache>
            </c:numRef>
          </c:val>
          <c:extLst>
            <c:ext xmlns:c16="http://schemas.microsoft.com/office/drawing/2014/chart" uri="{C3380CC4-5D6E-409C-BE32-E72D297353CC}">
              <c16:uniqueId val="{00000000-4CBB-4D6B-8AA6-AC6E7EC7E20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30.34</c:v>
                </c:pt>
                <c:pt idx="1">
                  <c:v>24</c:v>
                </c:pt>
                <c:pt idx="2">
                  <c:v>29.32</c:v>
                </c:pt>
                <c:pt idx="3">
                  <c:v>32.32</c:v>
                </c:pt>
                <c:pt idx="4">
                  <c:v>32.020000000000003</c:v>
                </c:pt>
              </c:numCache>
            </c:numRef>
          </c:val>
          <c:extLst>
            <c:ext xmlns:c16="http://schemas.microsoft.com/office/drawing/2014/chart" uri="{C3380CC4-5D6E-409C-BE32-E72D297353CC}">
              <c16:uniqueId val="{00000001-4CBB-4D6B-8AA6-AC6E7EC7E20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-2.06</c:v>
                </c:pt>
                <c:pt idx="1">
                  <c:v>-0.36</c:v>
                </c:pt>
                <c:pt idx="2">
                  <c:v>2.6</c:v>
                </c:pt>
                <c:pt idx="3">
                  <c:v>3.64</c:v>
                </c:pt>
                <c:pt idx="4">
                  <c:v>-2.68</c:v>
                </c:pt>
              </c:numCache>
            </c:numRef>
          </c:val>
          <c:smooth val="0"/>
          <c:extLst>
            <c:ext xmlns:c16="http://schemas.microsoft.com/office/drawing/2014/chart" uri="{C3380CC4-5D6E-409C-BE32-E72D297353CC}">
              <c16:uniqueId val="{00000002-4CBB-4D6B-8AA6-AC6E7EC7E20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C47-4A98-82BC-EC58990F761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C47-4A98-82BC-EC58990F761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C47-4A98-82BC-EC58990F761B}"/>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0.06</c:v>
                </c:pt>
                <c:pt idx="2">
                  <c:v>#N/A</c:v>
                </c:pt>
                <c:pt idx="3">
                  <c:v>0.05</c:v>
                </c:pt>
                <c:pt idx="4">
                  <c:v>#N/A</c:v>
                </c:pt>
                <c:pt idx="5">
                  <c:v>0.04</c:v>
                </c:pt>
                <c:pt idx="6">
                  <c:v>#N/A</c:v>
                </c:pt>
                <c:pt idx="7">
                  <c:v>0.03</c:v>
                </c:pt>
                <c:pt idx="8">
                  <c:v>#N/A</c:v>
                </c:pt>
                <c:pt idx="9">
                  <c:v>0.03</c:v>
                </c:pt>
              </c:numCache>
            </c:numRef>
          </c:val>
          <c:extLst>
            <c:ext xmlns:c16="http://schemas.microsoft.com/office/drawing/2014/chart" uri="{C3380CC4-5D6E-409C-BE32-E72D297353CC}">
              <c16:uniqueId val="{00000003-BC47-4A98-82BC-EC58990F761B}"/>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1.34</c:v>
                </c:pt>
                <c:pt idx="2">
                  <c:v>#N/A</c:v>
                </c:pt>
                <c:pt idx="3">
                  <c:v>1.76</c:v>
                </c:pt>
                <c:pt idx="4">
                  <c:v>#N/A</c:v>
                </c:pt>
                <c:pt idx="5">
                  <c:v>1.34</c:v>
                </c:pt>
                <c:pt idx="6">
                  <c:v>#N/A</c:v>
                </c:pt>
                <c:pt idx="7">
                  <c:v>1.1000000000000001</c:v>
                </c:pt>
                <c:pt idx="8">
                  <c:v>#N/A</c:v>
                </c:pt>
                <c:pt idx="9">
                  <c:v>0.12</c:v>
                </c:pt>
              </c:numCache>
            </c:numRef>
          </c:val>
          <c:extLst>
            <c:ext xmlns:c16="http://schemas.microsoft.com/office/drawing/2014/chart" uri="{C3380CC4-5D6E-409C-BE32-E72D297353CC}">
              <c16:uniqueId val="{00000004-BC47-4A98-82BC-EC58990F761B}"/>
            </c:ext>
          </c:extLst>
        </c:ser>
        <c:ser>
          <c:idx val="5"/>
          <c:order val="5"/>
          <c:tx>
            <c:strRef>
              <c:f>データシート!$A$32</c:f>
              <c:strCache>
                <c:ptCount val="1"/>
                <c:pt idx="0">
                  <c:v>浄化槽設置管理等特別会計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0.14000000000000001</c:v>
                </c:pt>
                <c:pt idx="2">
                  <c:v>#N/A</c:v>
                </c:pt>
                <c:pt idx="3">
                  <c:v>0.05</c:v>
                </c:pt>
                <c:pt idx="4">
                  <c:v>#N/A</c:v>
                </c:pt>
                <c:pt idx="5">
                  <c:v>7.0000000000000007E-2</c:v>
                </c:pt>
                <c:pt idx="6">
                  <c:v>#N/A</c:v>
                </c:pt>
                <c:pt idx="7">
                  <c:v>0.14000000000000001</c:v>
                </c:pt>
                <c:pt idx="8">
                  <c:v>#N/A</c:v>
                </c:pt>
                <c:pt idx="9">
                  <c:v>0.22</c:v>
                </c:pt>
              </c:numCache>
            </c:numRef>
          </c:val>
          <c:extLst>
            <c:ext xmlns:c16="http://schemas.microsoft.com/office/drawing/2014/chart" uri="{C3380CC4-5D6E-409C-BE32-E72D297353CC}">
              <c16:uniqueId val="{00000005-BC47-4A98-82BC-EC58990F761B}"/>
            </c:ext>
          </c:extLst>
        </c:ser>
        <c:ser>
          <c:idx val="6"/>
          <c:order val="6"/>
          <c:tx>
            <c:strRef>
              <c:f>データシート!$A$33</c:f>
              <c:strCache>
                <c:ptCount val="1"/>
                <c:pt idx="0">
                  <c:v>国民宿舎事業会計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0.39</c:v>
                </c:pt>
                <c:pt idx="2">
                  <c:v>#N/A</c:v>
                </c:pt>
                <c:pt idx="3">
                  <c:v>0.46</c:v>
                </c:pt>
                <c:pt idx="4">
                  <c:v>#N/A</c:v>
                </c:pt>
                <c:pt idx="5">
                  <c:v>0.35</c:v>
                </c:pt>
                <c:pt idx="6">
                  <c:v>#N/A</c:v>
                </c:pt>
                <c:pt idx="7">
                  <c:v>0.56000000000000005</c:v>
                </c:pt>
                <c:pt idx="8">
                  <c:v>#N/A</c:v>
                </c:pt>
                <c:pt idx="9">
                  <c:v>2.27</c:v>
                </c:pt>
              </c:numCache>
            </c:numRef>
          </c:val>
          <c:extLst>
            <c:ext xmlns:c16="http://schemas.microsoft.com/office/drawing/2014/chart" uri="{C3380CC4-5D6E-409C-BE32-E72D297353CC}">
              <c16:uniqueId val="{00000006-BC47-4A98-82BC-EC58990F761B}"/>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1.04</c:v>
                </c:pt>
                <c:pt idx="2">
                  <c:v>#N/A</c:v>
                </c:pt>
                <c:pt idx="3">
                  <c:v>2.17</c:v>
                </c:pt>
                <c:pt idx="4">
                  <c:v>#N/A</c:v>
                </c:pt>
                <c:pt idx="5">
                  <c:v>2.57</c:v>
                </c:pt>
                <c:pt idx="6">
                  <c:v>#N/A</c:v>
                </c:pt>
                <c:pt idx="7">
                  <c:v>2.3199999999999998</c:v>
                </c:pt>
                <c:pt idx="8">
                  <c:v>#N/A</c:v>
                </c:pt>
                <c:pt idx="9">
                  <c:v>2.52</c:v>
                </c:pt>
              </c:numCache>
            </c:numRef>
          </c:val>
          <c:extLst>
            <c:ext xmlns:c16="http://schemas.microsoft.com/office/drawing/2014/chart" uri="{C3380CC4-5D6E-409C-BE32-E72D297353CC}">
              <c16:uniqueId val="{00000007-BC47-4A98-82BC-EC58990F761B}"/>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1.25</c:v>
                </c:pt>
                <c:pt idx="2">
                  <c:v>#N/A</c:v>
                </c:pt>
                <c:pt idx="3">
                  <c:v>2.31</c:v>
                </c:pt>
                <c:pt idx="4">
                  <c:v>#N/A</c:v>
                </c:pt>
                <c:pt idx="5">
                  <c:v>3.25</c:v>
                </c:pt>
                <c:pt idx="6">
                  <c:v>#N/A</c:v>
                </c:pt>
                <c:pt idx="7">
                  <c:v>3.51</c:v>
                </c:pt>
                <c:pt idx="8">
                  <c:v>#N/A</c:v>
                </c:pt>
                <c:pt idx="9">
                  <c:v>2.57</c:v>
                </c:pt>
              </c:numCache>
            </c:numRef>
          </c:val>
          <c:extLst>
            <c:ext xmlns:c16="http://schemas.microsoft.com/office/drawing/2014/chart" uri="{C3380CC4-5D6E-409C-BE32-E72D297353CC}">
              <c16:uniqueId val="{00000008-BC47-4A98-82BC-EC58990F761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10.01</c:v>
                </c:pt>
                <c:pt idx="2">
                  <c:v>#N/A</c:v>
                </c:pt>
                <c:pt idx="3">
                  <c:v>14.97</c:v>
                </c:pt>
                <c:pt idx="4">
                  <c:v>#N/A</c:v>
                </c:pt>
                <c:pt idx="5">
                  <c:v>10.18</c:v>
                </c:pt>
                <c:pt idx="6">
                  <c:v>#N/A</c:v>
                </c:pt>
                <c:pt idx="7">
                  <c:v>12.05</c:v>
                </c:pt>
                <c:pt idx="8">
                  <c:v>#N/A</c:v>
                </c:pt>
                <c:pt idx="9">
                  <c:v>9.17</c:v>
                </c:pt>
              </c:numCache>
            </c:numRef>
          </c:val>
          <c:extLst>
            <c:ext xmlns:c16="http://schemas.microsoft.com/office/drawing/2014/chart" uri="{C3380CC4-5D6E-409C-BE32-E72D297353CC}">
              <c16:uniqueId val="{00000009-BC47-4A98-82BC-EC58990F761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642</c:v>
                </c:pt>
                <c:pt idx="5">
                  <c:v>677</c:v>
                </c:pt>
                <c:pt idx="8">
                  <c:v>680</c:v>
                </c:pt>
                <c:pt idx="11">
                  <c:v>685</c:v>
                </c:pt>
                <c:pt idx="14">
                  <c:v>720</c:v>
                </c:pt>
              </c:numCache>
            </c:numRef>
          </c:val>
          <c:extLst>
            <c:ext xmlns:c16="http://schemas.microsoft.com/office/drawing/2014/chart" uri="{C3380CC4-5D6E-409C-BE32-E72D297353CC}">
              <c16:uniqueId val="{00000000-079C-4C65-B6E1-3BC94A5A4D8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79C-4C65-B6E1-3BC94A5A4D8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17</c:v>
                </c:pt>
                <c:pt idx="3">
                  <c:v>0</c:v>
                </c:pt>
                <c:pt idx="6">
                  <c:v>0</c:v>
                </c:pt>
                <c:pt idx="9">
                  <c:v>0</c:v>
                </c:pt>
                <c:pt idx="12">
                  <c:v>0</c:v>
                </c:pt>
              </c:numCache>
            </c:numRef>
          </c:val>
          <c:extLst>
            <c:ext xmlns:c16="http://schemas.microsoft.com/office/drawing/2014/chart" uri="{C3380CC4-5D6E-409C-BE32-E72D297353CC}">
              <c16:uniqueId val="{00000002-079C-4C65-B6E1-3BC94A5A4D8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41</c:v>
                </c:pt>
                <c:pt idx="3">
                  <c:v>42</c:v>
                </c:pt>
                <c:pt idx="6">
                  <c:v>42</c:v>
                </c:pt>
                <c:pt idx="9">
                  <c:v>44</c:v>
                </c:pt>
                <c:pt idx="12">
                  <c:v>52</c:v>
                </c:pt>
              </c:numCache>
            </c:numRef>
          </c:val>
          <c:extLst>
            <c:ext xmlns:c16="http://schemas.microsoft.com/office/drawing/2014/chart" uri="{C3380CC4-5D6E-409C-BE32-E72D297353CC}">
              <c16:uniqueId val="{00000003-079C-4C65-B6E1-3BC94A5A4D8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111</c:v>
                </c:pt>
                <c:pt idx="3">
                  <c:v>123</c:v>
                </c:pt>
                <c:pt idx="6">
                  <c:v>129</c:v>
                </c:pt>
                <c:pt idx="9">
                  <c:v>125</c:v>
                </c:pt>
                <c:pt idx="12">
                  <c:v>118</c:v>
                </c:pt>
              </c:numCache>
            </c:numRef>
          </c:val>
          <c:extLst>
            <c:ext xmlns:c16="http://schemas.microsoft.com/office/drawing/2014/chart" uri="{C3380CC4-5D6E-409C-BE32-E72D297353CC}">
              <c16:uniqueId val="{00000004-079C-4C65-B6E1-3BC94A5A4D8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79C-4C65-B6E1-3BC94A5A4D8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79C-4C65-B6E1-3BC94A5A4D8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780</c:v>
                </c:pt>
                <c:pt idx="3">
                  <c:v>844</c:v>
                </c:pt>
                <c:pt idx="6">
                  <c:v>835</c:v>
                </c:pt>
                <c:pt idx="9">
                  <c:v>849</c:v>
                </c:pt>
                <c:pt idx="12">
                  <c:v>871</c:v>
                </c:pt>
              </c:numCache>
            </c:numRef>
          </c:val>
          <c:extLst>
            <c:ext xmlns:c16="http://schemas.microsoft.com/office/drawing/2014/chart" uri="{C3380CC4-5D6E-409C-BE32-E72D297353CC}">
              <c16:uniqueId val="{00000007-079C-4C65-B6E1-3BC94A5A4D8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307</c:v>
                </c:pt>
                <c:pt idx="2">
                  <c:v>#N/A</c:v>
                </c:pt>
                <c:pt idx="3">
                  <c:v>#N/A</c:v>
                </c:pt>
                <c:pt idx="4">
                  <c:v>332</c:v>
                </c:pt>
                <c:pt idx="5">
                  <c:v>#N/A</c:v>
                </c:pt>
                <c:pt idx="6">
                  <c:v>#N/A</c:v>
                </c:pt>
                <c:pt idx="7">
                  <c:v>326</c:v>
                </c:pt>
                <c:pt idx="8">
                  <c:v>#N/A</c:v>
                </c:pt>
                <c:pt idx="9">
                  <c:v>#N/A</c:v>
                </c:pt>
                <c:pt idx="10">
                  <c:v>333</c:v>
                </c:pt>
                <c:pt idx="11">
                  <c:v>#N/A</c:v>
                </c:pt>
                <c:pt idx="12">
                  <c:v>#N/A</c:v>
                </c:pt>
                <c:pt idx="13">
                  <c:v>321</c:v>
                </c:pt>
                <c:pt idx="14">
                  <c:v>#N/A</c:v>
                </c:pt>
              </c:numCache>
            </c:numRef>
          </c:val>
          <c:smooth val="0"/>
          <c:extLst>
            <c:ext xmlns:c16="http://schemas.microsoft.com/office/drawing/2014/chart" uri="{C3380CC4-5D6E-409C-BE32-E72D297353CC}">
              <c16:uniqueId val="{00000008-079C-4C65-B6E1-3BC94A5A4D8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6945</c:v>
                </c:pt>
                <c:pt idx="5">
                  <c:v>6947</c:v>
                </c:pt>
                <c:pt idx="8">
                  <c:v>6779</c:v>
                </c:pt>
                <c:pt idx="11">
                  <c:v>6884</c:v>
                </c:pt>
                <c:pt idx="14">
                  <c:v>6558</c:v>
                </c:pt>
              </c:numCache>
            </c:numRef>
          </c:val>
          <c:extLst>
            <c:ext xmlns:c16="http://schemas.microsoft.com/office/drawing/2014/chart" uri="{C3380CC4-5D6E-409C-BE32-E72D297353CC}">
              <c16:uniqueId val="{00000000-E188-4114-A793-1CCA222D7B1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8</c:v>
                </c:pt>
                <c:pt idx="5">
                  <c:v>4</c:v>
                </c:pt>
                <c:pt idx="8">
                  <c:v>32</c:v>
                </c:pt>
                <c:pt idx="11">
                  <c:v>28</c:v>
                </c:pt>
                <c:pt idx="14">
                  <c:v>24</c:v>
                </c:pt>
              </c:numCache>
            </c:numRef>
          </c:val>
          <c:extLst>
            <c:ext xmlns:c16="http://schemas.microsoft.com/office/drawing/2014/chart" uri="{C3380CC4-5D6E-409C-BE32-E72D297353CC}">
              <c16:uniqueId val="{00000001-E188-4114-A793-1CCA222D7B1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2613</c:v>
                </c:pt>
                <c:pt idx="5">
                  <c:v>2428</c:v>
                </c:pt>
                <c:pt idx="8">
                  <c:v>2884</c:v>
                </c:pt>
                <c:pt idx="11">
                  <c:v>3051</c:v>
                </c:pt>
                <c:pt idx="14">
                  <c:v>3153</c:v>
                </c:pt>
              </c:numCache>
            </c:numRef>
          </c:val>
          <c:extLst>
            <c:ext xmlns:c16="http://schemas.microsoft.com/office/drawing/2014/chart" uri="{C3380CC4-5D6E-409C-BE32-E72D297353CC}">
              <c16:uniqueId val="{00000002-E188-4114-A793-1CCA222D7B1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188-4114-A793-1CCA222D7B1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188-4114-A793-1CCA222D7B1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188-4114-A793-1CCA222D7B1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1360</c:v>
                </c:pt>
                <c:pt idx="3">
                  <c:v>1380</c:v>
                </c:pt>
                <c:pt idx="6">
                  <c:v>1335</c:v>
                </c:pt>
                <c:pt idx="9">
                  <c:v>1304</c:v>
                </c:pt>
                <c:pt idx="12">
                  <c:v>1320</c:v>
                </c:pt>
              </c:numCache>
            </c:numRef>
          </c:val>
          <c:extLst>
            <c:ext xmlns:c16="http://schemas.microsoft.com/office/drawing/2014/chart" uri="{C3380CC4-5D6E-409C-BE32-E72D297353CC}">
              <c16:uniqueId val="{00000006-E188-4114-A793-1CCA222D7B1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390</c:v>
                </c:pt>
                <c:pt idx="3">
                  <c:v>386</c:v>
                </c:pt>
                <c:pt idx="6">
                  <c:v>347</c:v>
                </c:pt>
                <c:pt idx="9">
                  <c:v>303</c:v>
                </c:pt>
                <c:pt idx="12">
                  <c:v>268</c:v>
                </c:pt>
              </c:numCache>
            </c:numRef>
          </c:val>
          <c:extLst>
            <c:ext xmlns:c16="http://schemas.microsoft.com/office/drawing/2014/chart" uri="{C3380CC4-5D6E-409C-BE32-E72D297353CC}">
              <c16:uniqueId val="{00000007-E188-4114-A793-1CCA222D7B1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912</c:v>
                </c:pt>
                <c:pt idx="3">
                  <c:v>879</c:v>
                </c:pt>
                <c:pt idx="6">
                  <c:v>782</c:v>
                </c:pt>
                <c:pt idx="9">
                  <c:v>705</c:v>
                </c:pt>
                <c:pt idx="12">
                  <c:v>782</c:v>
                </c:pt>
              </c:numCache>
            </c:numRef>
          </c:val>
          <c:extLst>
            <c:ext xmlns:c16="http://schemas.microsoft.com/office/drawing/2014/chart" uri="{C3380CC4-5D6E-409C-BE32-E72D297353CC}">
              <c16:uniqueId val="{00000008-E188-4114-A793-1CCA222D7B1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98</c:v>
                </c:pt>
                <c:pt idx="3">
                  <c:v>415</c:v>
                </c:pt>
                <c:pt idx="6">
                  <c:v>404</c:v>
                </c:pt>
                <c:pt idx="9">
                  <c:v>286</c:v>
                </c:pt>
                <c:pt idx="12">
                  <c:v>306</c:v>
                </c:pt>
              </c:numCache>
            </c:numRef>
          </c:val>
          <c:extLst>
            <c:ext xmlns:c16="http://schemas.microsoft.com/office/drawing/2014/chart" uri="{C3380CC4-5D6E-409C-BE32-E72D297353CC}">
              <c16:uniqueId val="{00000009-E188-4114-A793-1CCA222D7B1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7906</c:v>
                </c:pt>
                <c:pt idx="3">
                  <c:v>7966</c:v>
                </c:pt>
                <c:pt idx="6">
                  <c:v>7832</c:v>
                </c:pt>
                <c:pt idx="9">
                  <c:v>8083</c:v>
                </c:pt>
                <c:pt idx="12">
                  <c:v>7677</c:v>
                </c:pt>
              </c:numCache>
            </c:numRef>
          </c:val>
          <c:extLst>
            <c:ext xmlns:c16="http://schemas.microsoft.com/office/drawing/2014/chart" uri="{C3380CC4-5D6E-409C-BE32-E72D297353CC}">
              <c16:uniqueId val="{0000000A-E188-4114-A793-1CCA222D7B1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1101</c:v>
                </c:pt>
                <c:pt idx="2">
                  <c:v>#N/A</c:v>
                </c:pt>
                <c:pt idx="3">
                  <c:v>#N/A</c:v>
                </c:pt>
                <c:pt idx="4">
                  <c:v>1646</c:v>
                </c:pt>
                <c:pt idx="5">
                  <c:v>#N/A</c:v>
                </c:pt>
                <c:pt idx="6">
                  <c:v>#N/A</c:v>
                </c:pt>
                <c:pt idx="7">
                  <c:v>1006</c:v>
                </c:pt>
                <c:pt idx="8">
                  <c:v>#N/A</c:v>
                </c:pt>
                <c:pt idx="9">
                  <c:v>#N/A</c:v>
                </c:pt>
                <c:pt idx="10">
                  <c:v>718</c:v>
                </c:pt>
                <c:pt idx="11">
                  <c:v>#N/A</c:v>
                </c:pt>
                <c:pt idx="12">
                  <c:v>#N/A</c:v>
                </c:pt>
                <c:pt idx="13">
                  <c:v>618</c:v>
                </c:pt>
                <c:pt idx="14">
                  <c:v>#N/A</c:v>
                </c:pt>
              </c:numCache>
            </c:numRef>
          </c:val>
          <c:smooth val="0"/>
          <c:extLst>
            <c:ext xmlns:c16="http://schemas.microsoft.com/office/drawing/2014/chart" uri="{C3380CC4-5D6E-409C-BE32-E72D297353CC}">
              <c16:uniqueId val="{0000000B-E188-4114-A793-1CCA222D7B1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1379</c:v>
                </c:pt>
                <c:pt idx="1">
                  <c:v>1474</c:v>
                </c:pt>
                <c:pt idx="2">
                  <c:v>1477</c:v>
                </c:pt>
              </c:numCache>
            </c:numRef>
          </c:val>
          <c:extLst>
            <c:ext xmlns:c16="http://schemas.microsoft.com/office/drawing/2014/chart" uri="{C3380CC4-5D6E-409C-BE32-E72D297353CC}">
              <c16:uniqueId val="{00000000-3EC1-454A-86DD-9DA0BFAEAF4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884</c:v>
                </c:pt>
                <c:pt idx="1">
                  <c:v>886</c:v>
                </c:pt>
                <c:pt idx="2">
                  <c:v>887</c:v>
                </c:pt>
              </c:numCache>
            </c:numRef>
          </c:val>
          <c:extLst>
            <c:ext xmlns:c16="http://schemas.microsoft.com/office/drawing/2014/chart" uri="{C3380CC4-5D6E-409C-BE32-E72D297353CC}">
              <c16:uniqueId val="{00000001-3EC1-454A-86DD-9DA0BFAEAF4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1228</c:v>
                </c:pt>
                <c:pt idx="1">
                  <c:v>1254</c:v>
                </c:pt>
                <c:pt idx="2">
                  <c:v>1326</c:v>
                </c:pt>
              </c:numCache>
            </c:numRef>
          </c:val>
          <c:extLst>
            <c:ext xmlns:c16="http://schemas.microsoft.com/office/drawing/2014/chart" uri="{C3380CC4-5D6E-409C-BE32-E72D297353CC}">
              <c16:uniqueId val="{00000002-3EC1-454A-86DD-9DA0BFAEAF4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{46C5F784-6DB7-40C1-BCA2-358E134A8D58}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9C4C-4CC5-A47B-789A52595BA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{9292F081-1DEE-46C1-B7C1-93AC91AA83DB}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C4C-4CC5-A47B-789A52595BA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{19AF48C0-EB52-4DD1-AF4C-DBB144D4F2C7}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C4C-4CC5-A47B-789A52595BA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{815A7B4F-B528-4481-BA05-C258CF8AB9F7}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C4C-4CC5-A47B-789A52595BA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{585AEF57-1192-4DC4-A4AD-9F7E4A788F5A}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C4C-4CC5-A47B-789A52595BA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{BF73E26B-70EF-454B-9A47-3857593E41AA}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9C4C-4CC5-A47B-789A52595BA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{046E80EA-1360-4659-92F3-B672A1453E99}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9C4C-4CC5-A47B-789A52595BA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{4DF533D7-CF34-48C6-B270-6A01023CFE58}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9C4C-4CC5-A47B-789A52595BA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{03EE81EE-AB0E-4FF6-927C-B733B66765BE}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9C4C-4CC5-A47B-789A52595BA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c:v>
                </c:pt>
                <c:pt idx="8">
                  <c:v>61.8</c:v>
                </c:pt>
                <c:pt idx="16">
                  <c:v>63.3</c:v>
                </c:pt>
                <c:pt idx="24">
                  <c:v>63.6</c:v>
                </c:pt>
                <c:pt idx="32">
                  <c:v>65.7</c:v>
                </c:pt>
              </c:numCache>
            </c:numRef>
          </c:xVal>
          <c:yVal>
            <c:numRef>
              <c:f>公会計指標分析・財政指標組合せ分析表!$BP$51:$DC$51</c:f>
              <c:numCache>
                <c:formatCode>#,##0.0;"▲ "#,##0.0</c:formatCode>
                <c:ptCount val="40"/>
                <c:pt idx="0">
                  <c:v>29.7</c:v>
                </c:pt>
                <c:pt idx="8">
                  <c:v>43.5</c:v>
                </c:pt>
                <c:pt idx="16">
                  <c:v>24.9</c:v>
                </c:pt>
                <c:pt idx="24">
                  <c:v>18.5</c:v>
                </c:pt>
                <c:pt idx="32">
                  <c:v>15.8</c:v>
                </c:pt>
              </c:numCache>
            </c:numRef>
          </c:yVal>
          <c:smooth val="0"/>
          <c:extLst>
            <c:ext xmlns:c16="http://schemas.microsoft.com/office/drawing/2014/chart" uri="{C3380CC4-5D6E-409C-BE32-E72D297353CC}">
              <c16:uniqueId val="{00000009-9C4C-4CC5-A47B-789A52595BA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{CC5CE7DC-D92A-4674-8235-7096477EA04C}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9C4C-4CC5-A47B-789A52595BA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{F11E3E17-C0C8-4FD9-9E0E-3AEA88424AFD}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C4C-4CC5-A47B-789A52595BA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{63234E4E-58EE-41B3-BCCC-7D34C8A949CD}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C4C-4CC5-A47B-789A52595BA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{9A0058E9-C460-4A06-9D84-70109B043D36}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C4C-4CC5-A47B-789A52595BA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{3392E4C1-EB84-4573-ABDF-4A184EE2189B}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C4C-4CC5-A47B-789A52595BA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{DCB8073D-C8C2-428B-85B5-B19E4984759F}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9C4C-4CC5-A47B-789A52595BA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{8BF1D82E-8A33-47C0-972E-2388D464DDA8}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9C4C-4CC5-A47B-789A52595BA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{953EC96D-2F4D-4067-B743-9326EF4E9E47}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9C4C-4CC5-A47B-789A52595BA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{4DC493B9-657B-4D48-92F0-BA67AA985BEB}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9C4C-4CC5-A47B-789A52595BA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61.4</c:v>
                </c:pt>
                <c:pt idx="8">
                  <c:v>62</c:v>
                </c:pt>
                <c:pt idx="16">
                  <c:v>62</c:v>
                </c:pt>
                <c:pt idx="24">
                  <c:v>63.5</c:v>
                </c:pt>
                <c:pt idx="32">
                  <c:v>63.1</c:v>
                </c:pt>
              </c:numCache>
            </c:numRef>
          </c:xVal>
          <c:yVal>
            <c:numRef>
              <c:f>公会計指標分析・財政指標組合せ分析表!$BP$55:$DC$55</c:f>
              <c:numCache>
                <c:formatCode>#,##0.0;"▲ "#,##0.0</c:formatCode>
                <c:ptCount val="40"/>
                <c:pt idx="0">
                  <c:v>21</c:v>
                </c:pt>
                <c:pt idx="8">
                  <c:v>23.5</c:v>
                </c:pt>
                <c:pt idx="16">
                  <c:v>8.5</c:v>
                </c:pt>
                <c:pt idx="24">
                  <c:v>0</c:v>
                </c:pt>
                <c:pt idx="32">
                  <c:v>0</c:v>
                </c:pt>
              </c:numCache>
            </c:numRef>
          </c:yVal>
          <c:smooth val="0"/>
          <c:extLst>
            <c:ext xmlns:c16="http://schemas.microsoft.com/office/drawing/2014/chart" uri="{C3380CC4-5D6E-409C-BE32-E72D297353CC}">
              <c16:uniqueId val="{00000013-9C4C-4CC5-A47B-789A52595BA6}"/>
            </c:ext>
          </c:extLst>
        </c:ser>
        <c:dLbls>
          <c:showLegendKey val="0"/>
          <c:showVal val="1"/>
          <c:showCatName val="0"/>
          <c:showSerName val="0"/>
          <c:showPercent val="0"/>
          <c:showBubbleSize val="0"/>
        </c:dLbls>
        <c:axId val="46179840"/>
        <c:axId val="46181760"/>
      </c:scatterChart>
      <c:valAx>
        <c:axId val="46179840"/>
        <c:scaling>
          <c:orientation val="maxMin"/>
          <c:max val="66"/>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{CFB328FE-8878-4994-BC2F-DCA04AB328E5}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B6A1-470B-BE55-83F2ABE4801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{1408E306-62CF-4527-9DD0-7A545285880A}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6A1-470B-BE55-83F2ABE4801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{C9DC8845-A72D-424B-9EA4-6148F28639AB}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6A1-470B-BE55-83F2ABE4801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{13F27E50-3BE1-4F09-877E-F2940F2C9385}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6A1-470B-BE55-83F2ABE4801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{DB05C647-3BE3-4D61-A413-4971854352DD}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6A1-470B-BE55-83F2ABE4801E}"/>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{DA3E9ABF-2A12-4A3B-8926-F6D7DEE04BD2}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B6A1-470B-BE55-83F2ABE4801E}"/>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{C1392C7F-A68A-4542-A921-768D11A177C0}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B6A1-470B-BE55-83F2ABE4801E}"/>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{85A80007-70C2-4322-BFA3-9734CF5B2CD1}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B6A1-470B-BE55-83F2ABE4801E}"/>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{3794553C-52A8-4AED-9842-82BA62EBA451}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B6A1-470B-BE55-83F2ABE4801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8.1999999999999993</c:v>
                </c:pt>
                <c:pt idx="8">
                  <c:v>8.3000000000000007</c:v>
                </c:pt>
                <c:pt idx="16">
                  <c:v>8.3000000000000007</c:v>
                </c:pt>
                <c:pt idx="24">
                  <c:v>8.4</c:v>
                </c:pt>
                <c:pt idx="32">
                  <c:v>8.1999999999999993</c:v>
                </c:pt>
              </c:numCache>
            </c:numRef>
          </c:xVal>
          <c:yVal>
            <c:numRef>
              <c:f>公会計指標分析・財政指標組合せ分析表!$BP$73:$DC$73</c:f>
              <c:numCache>
                <c:formatCode>#,##0.0;"▲ "#,##0.0</c:formatCode>
                <c:ptCount val="40"/>
                <c:pt idx="0">
                  <c:v>29.7</c:v>
                </c:pt>
                <c:pt idx="8">
                  <c:v>43.5</c:v>
                </c:pt>
                <c:pt idx="16">
                  <c:v>24.9</c:v>
                </c:pt>
                <c:pt idx="24">
                  <c:v>18.5</c:v>
                </c:pt>
                <c:pt idx="32">
                  <c:v>15.8</c:v>
                </c:pt>
              </c:numCache>
            </c:numRef>
          </c:yVal>
          <c:smooth val="0"/>
          <c:extLst>
            <c:ext xmlns:c16="http://schemas.microsoft.com/office/drawing/2014/chart" uri="{C3380CC4-5D6E-409C-BE32-E72D297353CC}">
              <c16:uniqueId val="{00000009-B6A1-470B-BE55-83F2ABE4801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{BF83A952-B8D4-4B5D-A2AC-AAB9EA08C2F6}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B6A1-470B-BE55-83F2ABE4801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{5D71F57E-3CAF-41E5-8923-448C504C20ED}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6A1-470B-BE55-83F2ABE4801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{7C1C720B-AD1A-49F0-AC5B-DD39C8151B52}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6A1-470B-BE55-83F2ABE4801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{682733A6-8F98-4BD6-B8BD-A7BA19FC92A4}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6A1-470B-BE55-83F2ABE4801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{9DF4C65A-C43B-47B3-BD2A-95207E779AF0}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6A1-470B-BE55-83F2ABE4801E}"/>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{9E04F002-1BD2-40B9-B393-1BA475585303}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B6A1-470B-BE55-83F2ABE4801E}"/>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{88556D22-402F-4E01-B20B-A8172BE23547}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B6A1-470B-BE55-83F2ABE4801E}"/>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{133B106B-CCDF-419A-98C4-280F7F512878}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B6A1-470B-BE55-83F2ABE4801E}"/>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{3A2BA29F-020B-4749-A6D8-9A680762F175}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B6A1-470B-BE55-83F2ABE4801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8.6</c:v>
                </c:pt>
                <c:pt idx="16">
                  <c:v>8.1999999999999993</c:v>
                </c:pt>
                <c:pt idx="24">
                  <c:v>8.4</c:v>
                </c:pt>
                <c:pt idx="32">
                  <c:v>8.5</c:v>
                </c:pt>
              </c:numCache>
            </c:numRef>
          </c:xVal>
          <c:yVal>
            <c:numRef>
              <c:f>公会計指標分析・財政指標組合せ分析表!$BP$77:$DC$77</c:f>
              <c:numCache>
                <c:formatCode>#,##0.0;"▲ "#,##0.0</c:formatCode>
                <c:ptCount val="40"/>
                <c:pt idx="0">
                  <c:v>21</c:v>
                </c:pt>
                <c:pt idx="8">
                  <c:v>23.5</c:v>
                </c:pt>
                <c:pt idx="16">
                  <c:v>8.5</c:v>
                </c:pt>
                <c:pt idx="24">
                  <c:v>0</c:v>
                </c:pt>
                <c:pt idx="32">
                  <c:v>0</c:v>
                </c:pt>
              </c:numCache>
            </c:numRef>
          </c:yVal>
          <c:smooth val="0"/>
          <c:extLst>
            <c:ext xmlns:c16="http://schemas.microsoft.com/office/drawing/2014/chart" uri="{C3380CC4-5D6E-409C-BE32-E72D297353CC}">
              <c16:uniqueId val="{00000013-B6A1-470B-BE55-83F2ABE4801E}"/>
            </c:ext>
          </c:extLst>
        </c:ser>
        <c:dLbls>
          <c:showLegendKey val="0"/>
          <c:showVal val="1"/>
          <c:showCatName val="0"/>
          <c:showSerName val="0"/>
          <c:showPercent val="0"/>
          <c:showBubbleSize val="0"/>
        </c:dLbls>
        <c:axId val="84219776"/>
        <c:axId val="84234240"/>
      </c:scatterChart>
      <c:valAx>
        <c:axId val="84219776"/>
        <c:scaling>
          <c:orientation val="maxMin"/>
          <c:max val="9.2999999999999989"/>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埼玉県小鹿野町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平成１７年の合併以降、地方債残高の減少に努めているが、平成２５年度から平成２８年度までに実施した教育施設整備事業に対し、財源として多額の地方債を充当してきたため地方債残高は増加し</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ているほか、令和４年度には、合併特例債を財源に新庁舎整備事業を実施し、</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償還が始まっ</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ている</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ことから公債</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増加している。交付税措置のある地方債を活用しているため、実質公債費比率の大幅な増加はない</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見込</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んでいるが、</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今後もインフラ長寿命化事業</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や公共施設の</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改修事業等の財源として地方債を充当する予定である</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事業の見直し・廃止等を積極的に行い、経費削減に努める必要がある。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なし</a:t>
          </a:r>
          <a:endParaRPr kumimoji="1" lang="en-US" altLang="ja-JP"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埼玉県小鹿野町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平成２５年度以降、教育施設整備事業の財源として地方債を充当してきたため、地方債残高は年々増加</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傾向であった</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５</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では、新規発行額が年間償還額を下回ったため減少している。</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地方債残高のうち、臨時財政対策債が３</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２</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％、合併特例事業債や辺地・過疎対策事業債が４</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８</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％となっており、全体の約９０％が交付税措置のある地方債となっている。そのため、地方債残高は</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高い水準であ</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るものの、基準財政需要額算入見込額についても同様に</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見込める。</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基金残高についても</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、財政調整基金やふるさと応援基金などに積立てを行っており、</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増加している状況である。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人口減少が進行し自主財源が乏しい状況であることから、インフラの長寿命化事業や施設改修事業などの財源として地方債を充当しなければならないが、事業の見直しや統廃合等を積極的に行い、地方債の</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新規発行の</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抑制に努める必要がある。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埼玉県小鹿野町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は、令和３年度に３０８，０００千円、令和４年度に９２，８７３千円を積み立てたことにより増加している。減債基金は、毎年度基金利子を積み立てているため増加している。その他特定目的基金では、ふるさと応援基金にはその年に受けたふるさと納税寄附金を積み立てているが、令和２年度以降返礼品の見直しを行ったことから、毎年</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３０，０００</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を超える額の</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寄附金を受けており、全額を積み立てている。また、令和４年度には、個人の方から自然環境保全に活用するようにといただいた寄附金（５０，０００千円）を新たに基金として積み立てたため増加し</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た</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・人口減少に伴い、自主財源の根幹となる町税などが減少していく</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見込みである</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ため、財源不足が拡大</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していくことが予想される</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。財源不足には、財政調整基金や減債基金を活用していく。また、地域活性化に向けた施策に対しての財源には、地域振興基金を活用し</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人口減少対策を講じていく予定である</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ほか、ふるさと納税でいただいた寄附金を積み立てたふるさと応援基金についても、寄付者の意向に沿った事業へ充当し活用していく。</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・地域振興基金：町民の連帯の強化及び地域振興を図るため</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・土地取得基金：公用若しくは公共用に供する土地又は公共の利益のために取得する必要のある土地を取得することにより、事業の円滑な執行を図るため。</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・施設整備基金：小鹿野町衛生センターの施設整備のため</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・ふるさと応援基金：寄附を通じた住民参加型の地方自治を実現するとともに、基金活用による地域活性化を図るため</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・社会福祉施設整備基金：社会福祉施設の整備充実を図るため</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過疎地域自立促進特別事業基金：地域医療の確保、住民の日常的な移動のための交通手段の確保、集落の維持及び活性化その他住民が将来にわたって安全に安心して暮らすことのできる地域社会の実現を図ることを目的とする事業に要する財源を積み立てるため</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・地域自然資産活用整備基金：両神山を中心として自然環境の保全と活用を図るため</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・ふるさと応援基金について、ふるさと納税で受けた寄附金を令和３年度に３３，３５９千円、令和４年度に２５，１２３千円</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、令和５年度に３６，１８３千円</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積立てたことにより増加</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・地域振興基金について、合併特例債を活用し、発行可能残額（約２億円）の積立てを予定しているため増加する見込み</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・土地取得基金について、今後実施する公共用地取得事業についての財源として取り崩すため減少する見込み</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・地域自然資産活用整備基金について、両神山などの自然の保全と活用を図る事業に活用する予定。</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・令和３年度及び令和４年度には、普通交付税の追加交付等があったことから、令和３年度に３０８，０００千円、令和４年度には９２，８７３千円の積立を行った</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。令和５年度には、基金利子分の２，６７１千円を積み立てたことで</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増加している。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・人口減少に伴い、自主財源の根幹となる町税が減少し財源不足が拡大する</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が予想されており</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、財政調整基金を取り崩しての対応となる</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ことから、</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減少していく見込みである。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・毎年度基金利息を積み立てており、増加している。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・令和４年度までに実施した新庁舎整備事業において、多額の町債を発行している。今後は、人口減少に伴い財源不足になる見込みであ</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り</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、公債費の財源として減債基金を取り崩して対応する必要があ</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ることから</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、基金残高は減少していく見込みである。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44999BC-6FD2-4937-B245-5CE1EDE0814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5986271-2A18-4A91-986C-B1D8147079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E6976545-FBDA-424F-8070-E82C191E4827}"/>
            </a:ext>
          </a:extLst>
        </xdr:cNvPr>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3281D519-7239-44E0-B8B5-4B6460CC90BB}"/>
            </a:ext>
          </a:extLst>
        </xdr:cNvPr>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BE6356FD-7C6E-4AF3-9D43-D377CCC90055}"/>
            </a:ext>
          </a:extLst>
        </xdr:cNvPr>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D330477F-068E-43ED-80BF-02BDBEDE714F}"/>
            </a:ext>
          </a:extLst>
        </xdr:cNvPr>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埼玉県小鹿野町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A84F12AE-6D70-4398-9182-A8526E7BD4F2}"/>
            </a:ext>
          </a:extLst>
        </xdr:cNvPr>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4B872417-6825-4B3B-A1D8-785EC783A8AE}"/>
            </a:ext>
          </a:extLst>
        </xdr:cNvPr>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68785DAF-3380-4B8B-B506-A54643844F10}"/>
            </a:ext>
          </a:extLst>
        </xdr:cNvPr>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69EC88CD-C62F-4F16-B7BB-DAD34A644696}"/>
            </a:ext>
          </a:extLst>
        </xdr:cNvPr>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EE13493F-3F12-4676-9452-86273A73C055}"/>
            </a:ext>
          </a:extLst>
        </xdr:cNvPr>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BD82DB25-8674-4C94-BB6B-98A786B71292}"/>
            </a:ext>
          </a:extLst>
        </xdr:cNvPr>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10,316
10,158
171.26
7,433,428
6,981,172
423,164
4,612,070
7,676,917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116CD4E5-F588-443C-898C-35E488361427}"/>
            </a:ext>
          </a:extLst>
        </xdr:cNvPr>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3A9AF519-BABA-4989-9744-4AFC147F0099}"/>
            </a:ext>
          </a:extLst>
        </xdr:cNvPr>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502D6620-69B9-40EE-BFCA-CD2A6D758124}"/>
            </a:ext>
          </a:extLst>
        </xdr:cNvPr>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15.8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15002379-0647-49D7-A409-54E360686480}"/>
            </a:ext>
          </a:extLst>
        </xdr:cNvPr>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CED8D5B9-E806-474F-8E10-A79CD892A09E}"/>
            </a:ext>
          </a:extLst>
        </xdr:cNvPr>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FE702A59-4AE0-4BCB-9C84-2FE7B7C8C8F0}"/>
            </a:ext>
          </a:extLst>
        </xdr:cNvPr>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AC838B32-1016-4B73-B76D-A2E083E25F75}"/>
            </a:ext>
          </a:extLst>
        </xdr:cNvPr>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9ABCA273-E540-4A4A-89EF-B5FD96B28706}"/>
            </a:ext>
          </a:extLst>
        </xdr:cNvPr>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61C9C3A4-1E04-4F03-A987-C737B4C816AD}"/>
            </a:ext>
          </a:extLst>
        </xdr:cNvPr>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4C7872D5-9570-4FA4-8898-C989DD3F2F8A}"/>
            </a:ext>
          </a:extLst>
        </xdr:cNvPr>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6D015C81-56AB-4AAB-8781-7F531234226B}"/>
            </a:ext>
          </a:extLst>
        </xdr:cNvPr>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A2DE3F70-A396-45A6-87E3-51020CEBEA64}"/>
            </a:ext>
          </a:extLst>
        </xdr:cNvPr>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74D6590B-543A-4028-808E-CBDB7F54E00B}"/>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38380890-F6DA-435B-A439-B6CEC1D7EDC6}"/>
            </a:ext>
          </a:extLst>
        </xdr:cNvPr>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F38D3A81-1D3C-4385-BEEA-F887217250E9}"/>
            </a:ext>
          </a:extLst>
        </xdr:cNvPr>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B1BE8E20-806C-4CFD-B014-70AB3B33C129}"/>
            </a:ext>
          </a:extLst>
        </xdr:cNvPr>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65565222-5CEB-487D-B09B-8E448A7E95AE}"/>
            </a:ext>
          </a:extLst>
        </xdr:cNvPr>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1B0A5AF-7160-4516-A26D-7E2DFAC9B17A}"/>
            </a:ext>
          </a:extLst>
        </xdr:cNvPr>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607A022F-3A99-458F-8C07-57AA18C9F7FF}"/>
            </a:ext>
          </a:extLst>
        </xdr:cNvPr>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77F8A849-EA25-41C4-B314-E5A12F8C92C8}"/>
            </a:ext>
          </a:extLst>
        </xdr:cNvPr>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BC0AEF13-4CEB-4934-AF75-1981376500FD}"/>
            </a:ext>
          </a:extLst>
        </xdr:cNvPr>
        <xdr:cNvSpPr txBox="1"/>
      </xdr:nvSpPr>
      <xdr:spPr>
        <a:xfrm>
          <a:off x="419100" y="34067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49CC9FFB-6110-432C-A426-865AFDA96E16}"/>
            </a:ext>
          </a:extLst>
        </xdr:cNvPr>
        <xdr:cNvSpPr txBox="1"/>
      </xdr:nvSpPr>
      <xdr:spPr>
        <a:xfrm>
          <a:off x="419100" y="36417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F9401320-2437-448B-9344-EA71D0356A01}"/>
            </a:ext>
          </a:extLst>
        </xdr:cNvPr>
        <xdr:cNvSpPr/>
      </xdr:nvSpPr>
      <xdr:spPr>
        <a:xfrm>
          <a:off x="1152525" y="4143375"/>
          <a:ext cx="38227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25887606-8925-4DB1-9A0D-CBC5A597A3C1}"/>
            </a:ext>
          </a:extLst>
        </xdr:cNvPr>
        <xdr:cNvSpPr/>
      </xdr:nvSpPr>
      <xdr:spPr>
        <a:xfrm>
          <a:off x="1811514" y="45071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65F04D65-CAAB-45EF-AD16-1086B555371E}"/>
            </a:ext>
          </a:extLst>
        </xdr:cNvPr>
        <xdr:cNvSpPr/>
      </xdr:nvSpPr>
      <xdr:spPr>
        <a:xfrm>
          <a:off x="3462014" y="44904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2445ABEA-F903-4067-9B90-11B1036EE7A2}"/>
            </a:ext>
          </a:extLst>
        </xdr:cNvPr>
        <xdr:cNvSpPr/>
      </xdr:nvSpPr>
      <xdr:spPr>
        <a:xfrm>
          <a:off x="4924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A89D5130-9E29-4BD4-BC7F-852858C918BA}"/>
            </a:ext>
          </a:extLst>
        </xdr:cNvPr>
        <xdr:cNvSpPr/>
      </xdr:nvSpPr>
      <xdr:spPr>
        <a:xfrm>
          <a:off x="4924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DD3BA8F9-D0C7-418D-9CF6-F737FDDCD0D2}"/>
            </a:ext>
          </a:extLst>
        </xdr:cNvPr>
        <xdr:cNvSpPr/>
      </xdr:nvSpPr>
      <xdr:spPr>
        <a:xfrm>
          <a:off x="62960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92B0586F-892E-42C1-AA51-84AFC3F595B7}"/>
            </a:ext>
          </a:extLst>
        </xdr:cNvPr>
        <xdr:cNvSpPr/>
      </xdr:nvSpPr>
      <xdr:spPr>
        <a:xfrm>
          <a:off x="62960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ADC23EA8-000A-464D-B541-8ED66948F3C4}"/>
            </a:ext>
          </a:extLst>
        </xdr:cNvPr>
        <xdr:cNvSpPr/>
      </xdr:nvSpPr>
      <xdr:spPr>
        <a:xfrm>
          <a:off x="77946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D05D4DD2-CEA5-44A4-B13F-4E896C6C1A00}"/>
            </a:ext>
          </a:extLst>
        </xdr:cNvPr>
        <xdr:cNvSpPr/>
      </xdr:nvSpPr>
      <xdr:spPr>
        <a:xfrm>
          <a:off x="77946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2992CDC6-8831-45FA-81BC-8E935847B89B}"/>
            </a:ext>
          </a:extLst>
        </xdr:cNvPr>
        <xdr:cNvSpPr/>
      </xdr:nvSpPr>
      <xdr:spPr>
        <a:xfrm>
          <a:off x="1152525" y="48228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C2E5D2E5-3F51-4B60-A05B-3F82D33A6D97}"/>
            </a:ext>
          </a:extLst>
        </xdr:cNvPr>
        <xdr:cNvSpPr/>
      </xdr:nvSpPr>
      <xdr:spPr>
        <a:xfrm>
          <a:off x="522287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4B029242-57EF-4CB5-BB09-2ADC249199C8}"/>
            </a:ext>
          </a:extLst>
        </xdr:cNvPr>
        <xdr:cNvSpPr/>
      </xdr:nvSpPr>
      <xdr:spPr>
        <a:xfrm>
          <a:off x="522287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357F98CC-5689-45CE-B2C1-2C11D2E6E61E}"/>
            </a:ext>
          </a:extLst>
        </xdr:cNvPr>
        <xdr:cNvSpPr txBox="1"/>
      </xdr:nvSpPr>
      <xdr:spPr>
        <a:xfrm>
          <a:off x="52800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当町の令和５年度の有形固定資産減価償却率は、埼玉県平均より若干低いものの、類似団体の平均値よりは高い数値となった。保有する公共施設の多くが昭和４０年代から昭和５０年代にかけて建設されたものであり、今後も老朽化が進んでいくことになることから、有形固定資産減価償却率は増加していく見込みである。</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平成２８年度に策定した公共施設等総合管理計画において、公共施設の保有量（延床面積）を４０年間で３０％削減する目標を掲げている。今後、老朽化した施設の機能の集約化や統廃合、また利活用の検討も合わせて進めていき、計画的に施設保有量を縮小し適正化を実施していく必要が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78AD6418-E183-462C-9DBB-9738FC807F6A}"/>
            </a:ext>
          </a:extLst>
        </xdr:cNvPr>
        <xdr:cNvSpPr txBox="1"/>
      </xdr:nvSpPr>
      <xdr:spPr>
        <a:xfrm>
          <a:off x="11271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F42FF3F9-A5AB-416D-86BE-DF8FD932143B}"/>
            </a:ext>
          </a:extLst>
        </xdr:cNvPr>
        <xdr:cNvCxnSpPr/>
      </xdr:nvCxnSpPr>
      <xdr:spPr>
        <a:xfrm>
          <a:off x="1152525" y="68992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2FBDA573-57EF-43B0-B85E-61F37D86026F}"/>
            </a:ext>
          </a:extLst>
        </xdr:cNvPr>
        <xdr:cNvSpPr txBox="1"/>
      </xdr:nvSpPr>
      <xdr:spPr>
        <a:xfrm>
          <a:off x="735486" y="68118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D6525468-6752-4103-B945-5EC3FBB6BDDF}"/>
            </a:ext>
          </a:extLst>
        </xdr:cNvPr>
        <xdr:cNvCxnSpPr/>
      </xdr:nvCxnSpPr>
      <xdr:spPr>
        <a:xfrm>
          <a:off x="1152525" y="64865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AADF9025-9E69-4CC4-9B22-988C56FF797D}"/>
            </a:ext>
          </a:extLst>
        </xdr:cNvPr>
        <xdr:cNvSpPr txBox="1"/>
      </xdr:nvSpPr>
      <xdr:spPr>
        <a:xfrm>
          <a:off x="786781" y="639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6666FA72-33CB-436E-BDDB-FF8DF4AC034B}"/>
            </a:ext>
          </a:extLst>
        </xdr:cNvPr>
        <xdr:cNvCxnSpPr/>
      </xdr:nvCxnSpPr>
      <xdr:spPr>
        <a:xfrm>
          <a:off x="1152525" y="60737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E965C986-CFF6-48AA-82E4-788328979FF2}"/>
            </a:ext>
          </a:extLst>
        </xdr:cNvPr>
        <xdr:cNvSpPr txBox="1"/>
      </xdr:nvSpPr>
      <xdr:spPr>
        <a:xfrm>
          <a:off x="786781" y="59799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EB0A9BFD-4AAD-464E-AB3C-11759B8416A5}"/>
            </a:ext>
          </a:extLst>
        </xdr:cNvPr>
        <xdr:cNvCxnSpPr/>
      </xdr:nvCxnSpPr>
      <xdr:spPr>
        <a:xfrm>
          <a:off x="1152525" y="56546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2EA8CF9A-BFCB-4827-BB9A-4808AF092805}"/>
            </a:ext>
          </a:extLst>
        </xdr:cNvPr>
        <xdr:cNvSpPr txBox="1"/>
      </xdr:nvSpPr>
      <xdr:spPr>
        <a:xfrm>
          <a:off x="786781" y="55672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111B892D-5FF6-4085-9BDA-6F611B4853D8}"/>
            </a:ext>
          </a:extLst>
        </xdr:cNvPr>
        <xdr:cNvCxnSpPr/>
      </xdr:nvCxnSpPr>
      <xdr:spPr>
        <a:xfrm>
          <a:off x="1152525" y="52419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E6E69E4E-2052-4EB5-A6AB-AA70855662D3}"/>
            </a:ext>
          </a:extLst>
        </xdr:cNvPr>
        <xdr:cNvSpPr txBox="1"/>
      </xdr:nvSpPr>
      <xdr:spPr>
        <a:xfrm>
          <a:off x="786781" y="51481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1608A509-6FB2-40CB-96F5-388462A81166}"/>
            </a:ext>
          </a:extLst>
        </xdr:cNvPr>
        <xdr:cNvCxnSpPr/>
      </xdr:nvCxnSpPr>
      <xdr:spPr>
        <a:xfrm>
          <a:off x="1152525" y="4822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1" name="テキスト ボックス 60">
          <a:extLst>
            <a:ext uri="{FF2B5EF4-FFF2-40B4-BE49-F238E27FC236}">
              <a16:creationId xmlns:a16="http://schemas.microsoft.com/office/drawing/2014/main" id="{569769BE-84C3-4A2E-80EA-F094728B7C72}"/>
            </a:ext>
          </a:extLst>
        </xdr:cNvPr>
        <xdr:cNvSpPr txBox="1"/>
      </xdr:nvSpPr>
      <xdr:spPr>
        <a:xfrm>
          <a:off x="819028" y="47353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548598C5-F978-4948-A95D-6A3E6EC1260D}"/>
            </a:ext>
          </a:extLst>
        </xdr:cNvPr>
        <xdr:cNvSpPr/>
      </xdr:nvSpPr>
      <xdr:spPr>
        <a:xfrm>
          <a:off x="1152525" y="48228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28</xdr:row>
      <xdr:rowOff>30734</xdr:rowOff>
    </xdr:from>
    <xdr:to>
      <xdr:col>23</xdr:col>
      <xdr:colOff>85090</xdr:colOff>
      <xdr:row>34</xdr:row>
      <xdr:rowOff>92329</xdr:rowOff>
    </xdr:to>
    <xdr:cxnSp macro="">
      <xdr:nvCxnSpPr>
        <xdr:cNvPr id="63" name="直線コネクタ 62">
          <a:extLst>
            <a:ext uri="{FF2B5EF4-FFF2-40B4-BE49-F238E27FC236}">
              <a16:creationId xmlns:a16="http://schemas.microsoft.com/office/drawing/2014/main" id="{9BD6C773-B1A4-4E04-BC9A-5F8C92D98898}"/>
            </a:ext>
          </a:extLst>
        </xdr:cNvPr>
        <xdr:cNvCxnSpPr/>
      </xdr:nvCxnSpPr>
      <xdr:spPr>
        <a:xfrm flipV="1">
          <a:off x="4300220" y="5447284"/>
          <a:ext cx="1270" cy="1052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96156</xdr:rowOff>
    </xdr:from>
    <xdr:ext cx="405111" cy="259045"/>
    <xdr:sp macro="" textlink="">
      <xdr:nvSpPr>
        <xdr:cNvPr id="64" name="有形固定資産減価償却率最小値テキスト">
          <a:extLst>
            <a:ext uri="{FF2B5EF4-FFF2-40B4-BE49-F238E27FC236}">
              <a16:creationId xmlns:a16="http://schemas.microsoft.com/office/drawing/2014/main" id="{FC5A91BD-32F9-44CE-B6CA-75205945B664}"/>
            </a:ext>
          </a:extLst>
        </xdr:cNvPr>
        <xdr:cNvSpPr txBox="1"/>
      </xdr:nvSpPr>
      <xdr:spPr>
        <a:xfrm>
          <a:off x="4352925" y="6503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92329</xdr:rowOff>
    </xdr:from>
    <xdr:to>
      <xdr:col>23</xdr:col>
      <xdr:colOff>174625</xdr:colOff>
      <xdr:row>34</xdr:row>
      <xdr:rowOff>92329</xdr:rowOff>
    </xdr:to>
    <xdr:cxnSp macro="">
      <xdr:nvCxnSpPr>
        <xdr:cNvPr id="65" name="直線コネクタ 64">
          <a:extLst>
            <a:ext uri="{FF2B5EF4-FFF2-40B4-BE49-F238E27FC236}">
              <a16:creationId xmlns:a16="http://schemas.microsoft.com/office/drawing/2014/main" id="{4BF78158-661D-4088-B467-B05892DD954A}"/>
            </a:ext>
          </a:extLst>
        </xdr:cNvPr>
        <xdr:cNvCxnSpPr/>
      </xdr:nvCxnSpPr>
      <xdr:spPr>
        <a:xfrm>
          <a:off x="4213225" y="6499479"/>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148861</xdr:rowOff>
    </xdr:from>
    <xdr:ext cx="405111" cy="259045"/>
    <xdr:sp macro="" textlink="">
      <xdr:nvSpPr>
        <xdr:cNvPr id="66" name="有形固定資産減価償却率最大値テキスト">
          <a:extLst>
            <a:ext uri="{FF2B5EF4-FFF2-40B4-BE49-F238E27FC236}">
              <a16:creationId xmlns:a16="http://schemas.microsoft.com/office/drawing/2014/main" id="{937BF225-4151-4107-A63B-14E5F5FA90AA}"/>
            </a:ext>
          </a:extLst>
        </xdr:cNvPr>
        <xdr:cNvSpPr txBox="1"/>
      </xdr:nvSpPr>
      <xdr:spPr>
        <a:xfrm>
          <a:off x="4352925" y="5235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28</xdr:row>
      <xdr:rowOff>30734</xdr:rowOff>
    </xdr:from>
    <xdr:to>
      <xdr:col>23</xdr:col>
      <xdr:colOff>174625</xdr:colOff>
      <xdr:row>28</xdr:row>
      <xdr:rowOff>30734</xdr:rowOff>
    </xdr:to>
    <xdr:cxnSp macro="">
      <xdr:nvCxnSpPr>
        <xdr:cNvPr id="67" name="直線コネクタ 66">
          <a:extLst>
            <a:ext uri="{FF2B5EF4-FFF2-40B4-BE49-F238E27FC236}">
              <a16:creationId xmlns:a16="http://schemas.microsoft.com/office/drawing/2014/main" id="{BC5FB3B5-0E80-48E6-A17D-F3BF1B44047D}"/>
            </a:ext>
          </a:extLst>
        </xdr:cNvPr>
        <xdr:cNvCxnSpPr/>
      </xdr:nvCxnSpPr>
      <xdr:spPr>
        <a:xfrm>
          <a:off x="4213225" y="5447284"/>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29481</xdr:rowOff>
    </xdr:from>
    <xdr:ext cx="405111" cy="259045"/>
    <xdr:sp macro="" textlink="">
      <xdr:nvSpPr>
        <xdr:cNvPr id="68" name="有形固定資産減価償却率平均値テキスト">
          <a:extLst>
            <a:ext uri="{FF2B5EF4-FFF2-40B4-BE49-F238E27FC236}">
              <a16:creationId xmlns:a16="http://schemas.microsoft.com/office/drawing/2014/main" id="{82A7ED87-19B0-4957-A59D-8F2EE15EA6ED}"/>
            </a:ext>
          </a:extLst>
        </xdr:cNvPr>
        <xdr:cNvSpPr txBox="1"/>
      </xdr:nvSpPr>
      <xdr:spPr>
        <a:xfrm>
          <a:off x="4352925" y="59413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6604</xdr:rowOff>
    </xdr:from>
    <xdr:to>
      <xdr:col>23</xdr:col>
      <xdr:colOff>136525</xdr:colOff>
      <xdr:row>32</xdr:row>
      <xdr:rowOff>108204</xdr:rowOff>
    </xdr:to>
    <xdr:sp macro="" textlink="">
      <xdr:nvSpPr>
        <xdr:cNvPr id="69" name="フローチャート: 判断 68">
          <a:extLst>
            <a:ext uri="{FF2B5EF4-FFF2-40B4-BE49-F238E27FC236}">
              <a16:creationId xmlns:a16="http://schemas.microsoft.com/office/drawing/2014/main" id="{FAA952ED-583D-44F7-91B1-85D08AA434F1}"/>
            </a:ext>
          </a:extLst>
        </xdr:cNvPr>
        <xdr:cNvSpPr/>
      </xdr:nvSpPr>
      <xdr:spPr>
        <a:xfrm>
          <a:off x="4251325" y="608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15240</xdr:rowOff>
    </xdr:from>
    <xdr:to>
      <xdr:col>19</xdr:col>
      <xdr:colOff>187325</xdr:colOff>
      <xdr:row>32</xdr:row>
      <xdr:rowOff>116840</xdr:rowOff>
    </xdr:to>
    <xdr:sp macro="" textlink="">
      <xdr:nvSpPr>
        <xdr:cNvPr id="70" name="フローチャート: 判断 69">
          <a:extLst>
            <a:ext uri="{FF2B5EF4-FFF2-40B4-BE49-F238E27FC236}">
              <a16:creationId xmlns:a16="http://schemas.microsoft.com/office/drawing/2014/main" id="{19751820-B848-4AFE-9297-4F53F76D904C}"/>
            </a:ext>
          </a:extLst>
        </xdr:cNvPr>
        <xdr:cNvSpPr/>
      </xdr:nvSpPr>
      <xdr:spPr>
        <a:xfrm>
          <a:off x="3616325" y="60921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154305</xdr:rowOff>
    </xdr:from>
    <xdr:to>
      <xdr:col>15</xdr:col>
      <xdr:colOff>187325</xdr:colOff>
      <xdr:row>32</xdr:row>
      <xdr:rowOff>84455</xdr:rowOff>
    </xdr:to>
    <xdr:sp macro="" textlink="">
      <xdr:nvSpPr>
        <xdr:cNvPr id="71" name="フローチャート: 判断 70">
          <a:extLst>
            <a:ext uri="{FF2B5EF4-FFF2-40B4-BE49-F238E27FC236}">
              <a16:creationId xmlns:a16="http://schemas.microsoft.com/office/drawing/2014/main" id="{DF3BEEB7-E8C6-48E0-8965-ACED2383D531}"/>
            </a:ext>
          </a:extLst>
        </xdr:cNvPr>
        <xdr:cNvSpPr/>
      </xdr:nvSpPr>
      <xdr:spPr>
        <a:xfrm>
          <a:off x="2930525" y="606615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154305</xdr:rowOff>
    </xdr:from>
    <xdr:to>
      <xdr:col>11</xdr:col>
      <xdr:colOff>187325</xdr:colOff>
      <xdr:row>32</xdr:row>
      <xdr:rowOff>84455</xdr:rowOff>
    </xdr:to>
    <xdr:sp macro="" textlink="">
      <xdr:nvSpPr>
        <xdr:cNvPr id="72" name="フローチャート: 判断 71">
          <a:extLst>
            <a:ext uri="{FF2B5EF4-FFF2-40B4-BE49-F238E27FC236}">
              <a16:creationId xmlns:a16="http://schemas.microsoft.com/office/drawing/2014/main" id="{55E9442C-AE6D-4319-959A-A7DAE90D8DEF}"/>
            </a:ext>
          </a:extLst>
        </xdr:cNvPr>
        <xdr:cNvSpPr/>
      </xdr:nvSpPr>
      <xdr:spPr>
        <a:xfrm>
          <a:off x="2244725" y="606615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141351</xdr:rowOff>
    </xdr:from>
    <xdr:to>
      <xdr:col>7</xdr:col>
      <xdr:colOff>187325</xdr:colOff>
      <xdr:row>32</xdr:row>
      <xdr:rowOff>71501</xdr:rowOff>
    </xdr:to>
    <xdr:sp macro="" textlink="">
      <xdr:nvSpPr>
        <xdr:cNvPr id="73" name="フローチャート: 判断 72">
          <a:extLst>
            <a:ext uri="{FF2B5EF4-FFF2-40B4-BE49-F238E27FC236}">
              <a16:creationId xmlns:a16="http://schemas.microsoft.com/office/drawing/2014/main" id="{87B5FD22-D8C7-479D-8B90-A7184A41F3B6}"/>
            </a:ext>
          </a:extLst>
        </xdr:cNvPr>
        <xdr:cNvSpPr/>
      </xdr:nvSpPr>
      <xdr:spPr>
        <a:xfrm>
          <a:off x="1558925" y="605320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02846C4A-C336-461E-8EF5-CF24003AC166}"/>
            </a:ext>
          </a:extLst>
        </xdr:cNvPr>
        <xdr:cNvSpPr txBox="1"/>
      </xdr:nvSpPr>
      <xdr:spPr>
        <a:xfrm>
          <a:off x="4143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7EC0A391-AB66-4548-A49F-2455663B6824}"/>
            </a:ext>
          </a:extLst>
        </xdr:cNvPr>
        <xdr:cNvSpPr txBox="1"/>
      </xdr:nvSpPr>
      <xdr:spPr>
        <a:xfrm>
          <a:off x="3508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A6AA6C1D-7710-4FB7-BB5D-2A0065B6E924}"/>
            </a:ext>
          </a:extLst>
        </xdr:cNvPr>
        <xdr:cNvSpPr txBox="1"/>
      </xdr:nvSpPr>
      <xdr:spPr>
        <a:xfrm>
          <a:off x="28225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97902FFA-01D3-4100-998C-3D21583DE0CC}"/>
            </a:ext>
          </a:extLst>
        </xdr:cNvPr>
        <xdr:cNvSpPr txBox="1"/>
      </xdr:nvSpPr>
      <xdr:spPr>
        <a:xfrm>
          <a:off x="21367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84A56052-E20C-4A85-BE41-9BC6159FA3B8}"/>
            </a:ext>
          </a:extLst>
        </xdr:cNvPr>
        <xdr:cNvSpPr txBox="1"/>
      </xdr:nvSpPr>
      <xdr:spPr>
        <a:xfrm>
          <a:off x="14509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62738</xdr:rowOff>
    </xdr:from>
    <xdr:to>
      <xdr:col>23</xdr:col>
      <xdr:colOff>136525</xdr:colOff>
      <xdr:row>32</xdr:row>
      <xdr:rowOff>164338</xdr:rowOff>
    </xdr:to>
    <xdr:sp macro="" textlink="">
      <xdr:nvSpPr>
        <xdr:cNvPr id="79" name="楕円 78">
          <a:extLst>
            <a:ext uri="{FF2B5EF4-FFF2-40B4-BE49-F238E27FC236}">
              <a16:creationId xmlns:a16="http://schemas.microsoft.com/office/drawing/2014/main" id="{1041C927-761F-45D9-B059-32EEB1ED6A1F}"/>
            </a:ext>
          </a:extLst>
        </xdr:cNvPr>
        <xdr:cNvSpPr/>
      </xdr:nvSpPr>
      <xdr:spPr>
        <a:xfrm>
          <a:off x="4251325" y="613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41165</xdr:rowOff>
    </xdr:from>
    <xdr:ext cx="405111" cy="259045"/>
    <xdr:sp macro="" textlink="">
      <xdr:nvSpPr>
        <xdr:cNvPr id="80" name="有形固定資産減価償却率該当値テキスト">
          <a:extLst>
            <a:ext uri="{FF2B5EF4-FFF2-40B4-BE49-F238E27FC236}">
              <a16:creationId xmlns:a16="http://schemas.microsoft.com/office/drawing/2014/main" id="{85DA57EA-3EAD-42DE-A939-53D1A5647D4B}"/>
            </a:ext>
          </a:extLst>
        </xdr:cNvPr>
        <xdr:cNvSpPr txBox="1"/>
      </xdr:nvSpPr>
      <xdr:spPr>
        <a:xfrm>
          <a:off x="4352925" y="611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17399</xdr:rowOff>
    </xdr:from>
    <xdr:to>
      <xdr:col>19</xdr:col>
      <xdr:colOff>187325</xdr:colOff>
      <xdr:row>32</xdr:row>
      <xdr:rowOff>118999</xdr:rowOff>
    </xdr:to>
    <xdr:sp macro="" textlink="">
      <xdr:nvSpPr>
        <xdr:cNvPr id="81" name="楕円 80">
          <a:extLst>
            <a:ext uri="{FF2B5EF4-FFF2-40B4-BE49-F238E27FC236}">
              <a16:creationId xmlns:a16="http://schemas.microsoft.com/office/drawing/2014/main" id="{B21B6AE2-C1FF-4A08-975B-B40C2DD5636E}"/>
            </a:ext>
          </a:extLst>
        </xdr:cNvPr>
        <xdr:cNvSpPr/>
      </xdr:nvSpPr>
      <xdr:spPr>
        <a:xfrm>
          <a:off x="3616325" y="609434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68199</xdr:rowOff>
    </xdr:from>
    <xdr:to>
      <xdr:col>23</xdr:col>
      <xdr:colOff>85725</xdr:colOff>
      <xdr:row>32</xdr:row>
      <xdr:rowOff>113538</xdr:rowOff>
    </xdr:to>
    <xdr:cxnSp macro="">
      <xdr:nvCxnSpPr>
        <xdr:cNvPr id="82" name="直線コネクタ 81">
          <a:extLst>
            <a:ext uri="{FF2B5EF4-FFF2-40B4-BE49-F238E27FC236}">
              <a16:creationId xmlns:a16="http://schemas.microsoft.com/office/drawing/2014/main" id="{2D3E2601-69F0-4FB7-9C33-38EC472694EE}"/>
            </a:ext>
          </a:extLst>
        </xdr:cNvPr>
        <xdr:cNvCxnSpPr/>
      </xdr:nvCxnSpPr>
      <xdr:spPr>
        <a:xfrm>
          <a:off x="3667125" y="6145149"/>
          <a:ext cx="635000"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10922</xdr:rowOff>
    </xdr:from>
    <xdr:to>
      <xdr:col>15</xdr:col>
      <xdr:colOff>187325</xdr:colOff>
      <xdr:row>32</xdr:row>
      <xdr:rowOff>112522</xdr:rowOff>
    </xdr:to>
    <xdr:sp macro="" textlink="">
      <xdr:nvSpPr>
        <xdr:cNvPr id="83" name="楕円 82">
          <a:extLst>
            <a:ext uri="{FF2B5EF4-FFF2-40B4-BE49-F238E27FC236}">
              <a16:creationId xmlns:a16="http://schemas.microsoft.com/office/drawing/2014/main" id="{88BC21EE-B245-44CE-9153-F5871B28A15E}"/>
            </a:ext>
          </a:extLst>
        </xdr:cNvPr>
        <xdr:cNvSpPr/>
      </xdr:nvSpPr>
      <xdr:spPr>
        <a:xfrm>
          <a:off x="2930525" y="608787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61722</xdr:rowOff>
    </xdr:from>
    <xdr:to>
      <xdr:col>19</xdr:col>
      <xdr:colOff>136525</xdr:colOff>
      <xdr:row>32</xdr:row>
      <xdr:rowOff>68199</xdr:rowOff>
    </xdr:to>
    <xdr:cxnSp macro="">
      <xdr:nvCxnSpPr>
        <xdr:cNvPr id="84" name="直線コネクタ 83">
          <a:extLst>
            <a:ext uri="{FF2B5EF4-FFF2-40B4-BE49-F238E27FC236}">
              <a16:creationId xmlns:a16="http://schemas.microsoft.com/office/drawing/2014/main" id="{90EBDA2C-55B9-4781-A0F9-2A85BCC6C3EA}"/>
            </a:ext>
          </a:extLst>
        </xdr:cNvPr>
        <xdr:cNvCxnSpPr/>
      </xdr:nvCxnSpPr>
      <xdr:spPr>
        <a:xfrm>
          <a:off x="2981325" y="6138672"/>
          <a:ext cx="6858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149987</xdr:rowOff>
    </xdr:from>
    <xdr:to>
      <xdr:col>11</xdr:col>
      <xdr:colOff>187325</xdr:colOff>
      <xdr:row>32</xdr:row>
      <xdr:rowOff>80137</xdr:rowOff>
    </xdr:to>
    <xdr:sp macro="" textlink="">
      <xdr:nvSpPr>
        <xdr:cNvPr id="85" name="楕円 84">
          <a:extLst>
            <a:ext uri="{FF2B5EF4-FFF2-40B4-BE49-F238E27FC236}">
              <a16:creationId xmlns:a16="http://schemas.microsoft.com/office/drawing/2014/main" id="{E0C183AD-9C0C-47C2-8C3E-AF2874852638}"/>
            </a:ext>
          </a:extLst>
        </xdr:cNvPr>
        <xdr:cNvSpPr/>
      </xdr:nvSpPr>
      <xdr:spPr>
        <a:xfrm>
          <a:off x="2244725" y="606183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29337</xdr:rowOff>
    </xdr:from>
    <xdr:to>
      <xdr:col>15</xdr:col>
      <xdr:colOff>136525</xdr:colOff>
      <xdr:row>32</xdr:row>
      <xdr:rowOff>61722</xdr:rowOff>
    </xdr:to>
    <xdr:cxnSp macro="">
      <xdr:nvCxnSpPr>
        <xdr:cNvPr id="86" name="直線コネクタ 85">
          <a:extLst>
            <a:ext uri="{FF2B5EF4-FFF2-40B4-BE49-F238E27FC236}">
              <a16:creationId xmlns:a16="http://schemas.microsoft.com/office/drawing/2014/main" id="{87823B89-5B8E-421D-A451-4433D4B0FB2B}"/>
            </a:ext>
          </a:extLst>
        </xdr:cNvPr>
        <xdr:cNvCxnSpPr/>
      </xdr:nvCxnSpPr>
      <xdr:spPr>
        <a:xfrm>
          <a:off x="2295525" y="6106287"/>
          <a:ext cx="6858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132715</xdr:rowOff>
    </xdr:from>
    <xdr:to>
      <xdr:col>7</xdr:col>
      <xdr:colOff>187325</xdr:colOff>
      <xdr:row>32</xdr:row>
      <xdr:rowOff>62865</xdr:rowOff>
    </xdr:to>
    <xdr:sp macro="" textlink="">
      <xdr:nvSpPr>
        <xdr:cNvPr id="87" name="楕円 86">
          <a:extLst>
            <a:ext uri="{FF2B5EF4-FFF2-40B4-BE49-F238E27FC236}">
              <a16:creationId xmlns:a16="http://schemas.microsoft.com/office/drawing/2014/main" id="{98C76084-FA09-4574-A5A0-E6D5456BCA90}"/>
            </a:ext>
          </a:extLst>
        </xdr:cNvPr>
        <xdr:cNvSpPr/>
      </xdr:nvSpPr>
      <xdr:spPr>
        <a:xfrm>
          <a:off x="1558925" y="604456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12065</xdr:rowOff>
    </xdr:from>
    <xdr:to>
      <xdr:col>11</xdr:col>
      <xdr:colOff>136525</xdr:colOff>
      <xdr:row>32</xdr:row>
      <xdr:rowOff>29337</xdr:rowOff>
    </xdr:to>
    <xdr:cxnSp macro="">
      <xdr:nvCxnSpPr>
        <xdr:cNvPr id="88" name="直線コネクタ 87">
          <a:extLst>
            <a:ext uri="{FF2B5EF4-FFF2-40B4-BE49-F238E27FC236}">
              <a16:creationId xmlns:a16="http://schemas.microsoft.com/office/drawing/2014/main" id="{83DAFC24-FB57-4C90-B9F1-20378DC6BB5A}"/>
            </a:ext>
          </a:extLst>
        </xdr:cNvPr>
        <xdr:cNvCxnSpPr/>
      </xdr:nvCxnSpPr>
      <xdr:spPr>
        <a:xfrm>
          <a:off x="1609725" y="6089015"/>
          <a:ext cx="6858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133367</xdr:rowOff>
    </xdr:from>
    <xdr:ext cx="405111" cy="259045"/>
    <xdr:sp macro="" textlink="">
      <xdr:nvSpPr>
        <xdr:cNvPr id="89" name="n_1aveValue有形固定資産減価償却率">
          <a:extLst>
            <a:ext uri="{FF2B5EF4-FFF2-40B4-BE49-F238E27FC236}">
              <a16:creationId xmlns:a16="http://schemas.microsoft.com/office/drawing/2014/main" id="{B293F5BF-85FB-40F0-A1CE-81CA20480CBE}"/>
            </a:ext>
          </a:extLst>
        </xdr:cNvPr>
        <xdr:cNvSpPr txBox="1"/>
      </xdr:nvSpPr>
      <xdr:spPr>
        <a:xfrm>
          <a:off x="3470919" y="5880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100982</xdr:rowOff>
    </xdr:from>
    <xdr:ext cx="405111" cy="259045"/>
    <xdr:sp macro="" textlink="">
      <xdr:nvSpPr>
        <xdr:cNvPr id="90" name="n_2aveValue有形固定資産減価償却率">
          <a:extLst>
            <a:ext uri="{FF2B5EF4-FFF2-40B4-BE49-F238E27FC236}">
              <a16:creationId xmlns:a16="http://schemas.microsoft.com/office/drawing/2014/main" id="{69E6D94E-07E9-4DD8-AF24-9AFA08CEDE12}"/>
            </a:ext>
          </a:extLst>
        </xdr:cNvPr>
        <xdr:cNvSpPr txBox="1"/>
      </xdr:nvSpPr>
      <xdr:spPr>
        <a:xfrm>
          <a:off x="2797819" y="5847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75582</xdr:rowOff>
    </xdr:from>
    <xdr:ext cx="405111" cy="259045"/>
    <xdr:sp macro="" textlink="">
      <xdr:nvSpPr>
        <xdr:cNvPr id="91" name="n_3aveValue有形固定資産減価償却率">
          <a:extLst>
            <a:ext uri="{FF2B5EF4-FFF2-40B4-BE49-F238E27FC236}">
              <a16:creationId xmlns:a16="http://schemas.microsoft.com/office/drawing/2014/main" id="{950791F8-7F75-4F54-8A14-693E9ED5D7AF}"/>
            </a:ext>
          </a:extLst>
        </xdr:cNvPr>
        <xdr:cNvSpPr txBox="1"/>
      </xdr:nvSpPr>
      <xdr:spPr>
        <a:xfrm>
          <a:off x="2112019" y="6152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62628</xdr:rowOff>
    </xdr:from>
    <xdr:ext cx="405111" cy="259045"/>
    <xdr:sp macro="" textlink="">
      <xdr:nvSpPr>
        <xdr:cNvPr id="92" name="n_4aveValue有形固定資産減価償却率">
          <a:extLst>
            <a:ext uri="{FF2B5EF4-FFF2-40B4-BE49-F238E27FC236}">
              <a16:creationId xmlns:a16="http://schemas.microsoft.com/office/drawing/2014/main" id="{AFEC9980-336C-4C8A-917B-22EC15757AFB}"/>
            </a:ext>
          </a:extLst>
        </xdr:cNvPr>
        <xdr:cNvSpPr txBox="1"/>
      </xdr:nvSpPr>
      <xdr:spPr>
        <a:xfrm>
          <a:off x="1426219" y="6139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110126</xdr:rowOff>
    </xdr:from>
    <xdr:ext cx="405111" cy="259045"/>
    <xdr:sp macro="" textlink="">
      <xdr:nvSpPr>
        <xdr:cNvPr id="93" name="n_1mainValue有形固定資産減価償却率">
          <a:extLst>
            <a:ext uri="{FF2B5EF4-FFF2-40B4-BE49-F238E27FC236}">
              <a16:creationId xmlns:a16="http://schemas.microsoft.com/office/drawing/2014/main" id="{ABF72B87-B891-4CE1-B31E-89AB0ED0DE86}"/>
            </a:ext>
          </a:extLst>
        </xdr:cNvPr>
        <xdr:cNvSpPr txBox="1"/>
      </xdr:nvSpPr>
      <xdr:spPr>
        <a:xfrm>
          <a:off x="3470919" y="6187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103649</xdr:rowOff>
    </xdr:from>
    <xdr:ext cx="405111" cy="259045"/>
    <xdr:sp macro="" textlink="">
      <xdr:nvSpPr>
        <xdr:cNvPr id="94" name="n_2mainValue有形固定資産減価償却率">
          <a:extLst>
            <a:ext uri="{FF2B5EF4-FFF2-40B4-BE49-F238E27FC236}">
              <a16:creationId xmlns:a16="http://schemas.microsoft.com/office/drawing/2014/main" id="{4EDB470A-C9AF-4329-AF1E-F97679059AB7}"/>
            </a:ext>
          </a:extLst>
        </xdr:cNvPr>
        <xdr:cNvSpPr txBox="1"/>
      </xdr:nvSpPr>
      <xdr:spPr>
        <a:xfrm>
          <a:off x="2797819" y="6180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96664</xdr:rowOff>
    </xdr:from>
    <xdr:ext cx="405111" cy="259045"/>
    <xdr:sp macro="" textlink="">
      <xdr:nvSpPr>
        <xdr:cNvPr id="95" name="n_3mainValue有形固定資産減価償却率">
          <a:extLst>
            <a:ext uri="{FF2B5EF4-FFF2-40B4-BE49-F238E27FC236}">
              <a16:creationId xmlns:a16="http://schemas.microsoft.com/office/drawing/2014/main" id="{1B479954-17A4-4586-9E5F-4E1DA8CE51B1}"/>
            </a:ext>
          </a:extLst>
        </xdr:cNvPr>
        <xdr:cNvSpPr txBox="1"/>
      </xdr:nvSpPr>
      <xdr:spPr>
        <a:xfrm>
          <a:off x="2112019" y="5843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79392</xdr:rowOff>
    </xdr:from>
    <xdr:ext cx="405111" cy="259045"/>
    <xdr:sp macro="" textlink="">
      <xdr:nvSpPr>
        <xdr:cNvPr id="96" name="n_4mainValue有形固定資産減価償却率">
          <a:extLst>
            <a:ext uri="{FF2B5EF4-FFF2-40B4-BE49-F238E27FC236}">
              <a16:creationId xmlns:a16="http://schemas.microsoft.com/office/drawing/2014/main" id="{68070C48-E749-4A9A-93D3-50D236366CE1}"/>
            </a:ext>
          </a:extLst>
        </xdr:cNvPr>
        <xdr:cNvSpPr txBox="1"/>
      </xdr:nvSpPr>
      <xdr:spPr>
        <a:xfrm>
          <a:off x="1426219" y="582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25110A57-04E2-489A-BA02-096B89DABB50}"/>
            </a:ext>
          </a:extLst>
        </xdr:cNvPr>
        <xdr:cNvSpPr/>
      </xdr:nvSpPr>
      <xdr:spPr>
        <a:xfrm>
          <a:off x="10194925" y="4143375"/>
          <a:ext cx="38036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7F577536-4938-49B6-ADD8-71A4C034CCEF}"/>
            </a:ext>
          </a:extLst>
        </xdr:cNvPr>
        <xdr:cNvSpPr/>
      </xdr:nvSpPr>
      <xdr:spPr>
        <a:xfrm>
          <a:off x="11150868" y="45071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1775D053-CAFF-4178-AA7A-46393C6D4A7B}"/>
            </a:ext>
          </a:extLst>
        </xdr:cNvPr>
        <xdr:cNvSpPr/>
      </xdr:nvSpPr>
      <xdr:spPr>
        <a:xfrm>
          <a:off x="12443365" y="44904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[ 443.6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C9FF599B-36AC-4A7F-9544-258E157BF1AE}"/>
            </a:ext>
          </a:extLst>
        </xdr:cNvPr>
        <xdr:cNvSpPr/>
      </xdr:nvSpPr>
      <xdr:spPr>
        <a:xfrm>
          <a:off x="139668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718C9FD0-67B2-4ADF-8A87-59AFDA6BA1CB}"/>
            </a:ext>
          </a:extLst>
        </xdr:cNvPr>
        <xdr:cNvSpPr/>
      </xdr:nvSpPr>
      <xdr:spPr>
        <a:xfrm>
          <a:off x="139668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167D05A1-0DAA-42FA-93B6-16FF3A8B108B}"/>
            </a:ext>
          </a:extLst>
        </xdr:cNvPr>
        <xdr:cNvSpPr/>
      </xdr:nvSpPr>
      <xdr:spPr>
        <a:xfrm>
          <a:off x="15338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DBC0071B-1677-4921-B2A3-C604C6541909}"/>
            </a:ext>
          </a:extLst>
        </xdr:cNvPr>
        <xdr:cNvSpPr/>
      </xdr:nvSpPr>
      <xdr:spPr>
        <a:xfrm>
          <a:off x="15338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2834F171-7AFB-492E-B9C2-885840A5D56F}"/>
            </a:ext>
          </a:extLst>
        </xdr:cNvPr>
        <xdr:cNvSpPr/>
      </xdr:nvSpPr>
      <xdr:spPr>
        <a:xfrm>
          <a:off x="1681797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91A5B1E2-624B-4432-90D4-9D03472E9CBC}"/>
            </a:ext>
          </a:extLst>
        </xdr:cNvPr>
        <xdr:cNvSpPr/>
      </xdr:nvSpPr>
      <xdr:spPr>
        <a:xfrm>
          <a:off x="1681797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A304EF13-8EF8-48F6-9E06-EED9FE383584}"/>
            </a:ext>
          </a:extLst>
        </xdr:cNvPr>
        <xdr:cNvSpPr/>
      </xdr:nvSpPr>
      <xdr:spPr>
        <a:xfrm>
          <a:off x="10194925" y="48228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69E0A93A-A6E2-418E-B4FC-DC8E6E6B0035}"/>
            </a:ext>
          </a:extLst>
        </xdr:cNvPr>
        <xdr:cNvSpPr/>
      </xdr:nvSpPr>
      <xdr:spPr>
        <a:xfrm>
          <a:off x="1424622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91DCBA61-B565-48E1-81F0-0D21A32C83B7}"/>
            </a:ext>
          </a:extLst>
        </xdr:cNvPr>
        <xdr:cNvSpPr/>
      </xdr:nvSpPr>
      <xdr:spPr>
        <a:xfrm>
          <a:off x="1424622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8B393D43-1C6D-415A-8A4B-17915CAE5FEC}"/>
            </a:ext>
          </a:extLst>
        </xdr:cNvPr>
        <xdr:cNvSpPr txBox="1"/>
      </xdr:nvSpPr>
      <xdr:spPr>
        <a:xfrm>
          <a:off x="143224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当町の令和５年度の債務償還比率は、埼玉県平均より低いものの、類似団体の平均値よりは高い数値となった。令和４年度は新庁舎建設事業に合併特例債を借り入れたことにより債務償還比率も高くなっていたが、令和５年度においては、地方債残高を４億円減少させたことにより、債務償還比率も４１．３％減少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今後は、新たな施設の建設事業などの予定はなく、既存施設の長寿命化が主な事業となってくるため、地方債残高は一層減少していく見込みであり、債務償還比率においても減少していく見込みである。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F914CF70-9C09-4918-95CD-B5E1CBE6B82E}"/>
            </a:ext>
          </a:extLst>
        </xdr:cNvPr>
        <xdr:cNvSpPr txBox="1"/>
      </xdr:nvSpPr>
      <xdr:spPr>
        <a:xfrm>
          <a:off x="101568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E00212F3-9B31-4E54-A376-4A0D718FAFDB}"/>
            </a:ext>
          </a:extLst>
        </xdr:cNvPr>
        <xdr:cNvCxnSpPr/>
      </xdr:nvCxnSpPr>
      <xdr:spPr>
        <a:xfrm>
          <a:off x="10194925" y="68992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F54C7CA3-4BEB-42E7-B4F7-B8C0ED9B6141}"/>
            </a:ext>
          </a:extLst>
        </xdr:cNvPr>
        <xdr:cNvSpPr txBox="1"/>
      </xdr:nvSpPr>
      <xdr:spPr>
        <a:xfrm>
          <a:off x="9705751" y="68118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48D0FA45-6628-4BB4-9CD9-A08060324D0D}"/>
            </a:ext>
          </a:extLst>
        </xdr:cNvPr>
        <xdr:cNvCxnSpPr/>
      </xdr:nvCxnSpPr>
      <xdr:spPr>
        <a:xfrm>
          <a:off x="10194925" y="65584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4" name="テキスト ボックス 113">
          <a:extLst>
            <a:ext uri="{FF2B5EF4-FFF2-40B4-BE49-F238E27FC236}">
              <a16:creationId xmlns:a16="http://schemas.microsoft.com/office/drawing/2014/main" id="{C9FB5420-5231-4CFB-8CBD-8EC2A8717247}"/>
            </a:ext>
          </a:extLst>
        </xdr:cNvPr>
        <xdr:cNvSpPr txBox="1"/>
      </xdr:nvSpPr>
      <xdr:spPr>
        <a:xfrm>
          <a:off x="9758836" y="64646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B65B5CF3-7BBC-4BEA-A270-87B15B09AA6E}"/>
            </a:ext>
          </a:extLst>
        </xdr:cNvPr>
        <xdr:cNvCxnSpPr/>
      </xdr:nvCxnSpPr>
      <xdr:spPr>
        <a:xfrm>
          <a:off x="10194925" y="62113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a:extLst>
            <a:ext uri="{FF2B5EF4-FFF2-40B4-BE49-F238E27FC236}">
              <a16:creationId xmlns:a16="http://schemas.microsoft.com/office/drawing/2014/main" id="{A701C511-F6BE-4FFF-8E2D-1ED26A964D19}"/>
            </a:ext>
          </a:extLst>
        </xdr:cNvPr>
        <xdr:cNvSpPr txBox="1"/>
      </xdr:nvSpPr>
      <xdr:spPr>
        <a:xfrm>
          <a:off x="9758836" y="61175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A22DC556-3FBB-4D5F-9682-EDF7D131582E}"/>
            </a:ext>
          </a:extLst>
        </xdr:cNvPr>
        <xdr:cNvCxnSpPr/>
      </xdr:nvCxnSpPr>
      <xdr:spPr>
        <a:xfrm>
          <a:off x="10194925" y="58642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a:extLst>
            <a:ext uri="{FF2B5EF4-FFF2-40B4-BE49-F238E27FC236}">
              <a16:creationId xmlns:a16="http://schemas.microsoft.com/office/drawing/2014/main" id="{5D77EAD7-8F1F-4948-B880-3CE2403A99B6}"/>
            </a:ext>
          </a:extLst>
        </xdr:cNvPr>
        <xdr:cNvSpPr txBox="1"/>
      </xdr:nvSpPr>
      <xdr:spPr>
        <a:xfrm>
          <a:off x="9758836" y="57704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7468E492-F500-4BA0-BE7A-A0620C136488}"/>
            </a:ext>
          </a:extLst>
        </xdr:cNvPr>
        <xdr:cNvCxnSpPr/>
      </xdr:nvCxnSpPr>
      <xdr:spPr>
        <a:xfrm>
          <a:off x="10194925" y="55170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F62BDF9E-DA59-491D-B051-2FCEB19E6EF6}"/>
            </a:ext>
          </a:extLst>
        </xdr:cNvPr>
        <xdr:cNvSpPr txBox="1"/>
      </xdr:nvSpPr>
      <xdr:spPr>
        <a:xfrm>
          <a:off x="9758836" y="54232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59A3D818-FEE6-4CB6-87B5-2DFB883F1275}"/>
            </a:ext>
          </a:extLst>
        </xdr:cNvPr>
        <xdr:cNvCxnSpPr/>
      </xdr:nvCxnSpPr>
      <xdr:spPr>
        <a:xfrm>
          <a:off x="10194925" y="51699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a:extLst>
            <a:ext uri="{FF2B5EF4-FFF2-40B4-BE49-F238E27FC236}">
              <a16:creationId xmlns:a16="http://schemas.microsoft.com/office/drawing/2014/main" id="{B83CE106-4F5A-40EE-B44B-5BB155E92F5D}"/>
            </a:ext>
          </a:extLst>
        </xdr:cNvPr>
        <xdr:cNvSpPr txBox="1"/>
      </xdr:nvSpPr>
      <xdr:spPr>
        <a:xfrm>
          <a:off x="9861428" y="5082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63D3FAEC-C38C-4F42-B4C5-7D2F54927DB4}"/>
            </a:ext>
          </a:extLst>
        </xdr:cNvPr>
        <xdr:cNvCxnSpPr/>
      </xdr:nvCxnSpPr>
      <xdr:spPr>
        <a:xfrm>
          <a:off x="10194925" y="48228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89D4BF35-BE02-4678-BE8E-76E0A20548C4}"/>
            </a:ext>
          </a:extLst>
        </xdr:cNvPr>
        <xdr:cNvSpPr/>
      </xdr:nvSpPr>
      <xdr:spPr>
        <a:xfrm>
          <a:off x="10194925" y="48228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170413</xdr:rowOff>
    </xdr:to>
    <xdr:cxnSp macro="">
      <xdr:nvCxnSpPr>
        <xdr:cNvPr id="125" name="直線コネクタ 124">
          <a:extLst>
            <a:ext uri="{FF2B5EF4-FFF2-40B4-BE49-F238E27FC236}">
              <a16:creationId xmlns:a16="http://schemas.microsoft.com/office/drawing/2014/main" id="{21742295-5F56-4BB8-9C45-337E58669D08}"/>
            </a:ext>
          </a:extLst>
        </xdr:cNvPr>
        <xdr:cNvCxnSpPr/>
      </xdr:nvCxnSpPr>
      <xdr:spPr>
        <a:xfrm flipV="1">
          <a:off x="13323570" y="5169958"/>
          <a:ext cx="1269" cy="1401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2790</xdr:rowOff>
    </xdr:from>
    <xdr:ext cx="469744" cy="259045"/>
    <xdr:sp macro="" textlink="">
      <xdr:nvSpPr>
        <xdr:cNvPr id="126" name="債務償還比率最小値テキスト">
          <a:extLst>
            <a:ext uri="{FF2B5EF4-FFF2-40B4-BE49-F238E27FC236}">
              <a16:creationId xmlns:a16="http://schemas.microsoft.com/office/drawing/2014/main" id="{9D060B12-BD61-43E6-8F93-8DE821E7CE14}"/>
            </a:ext>
          </a:extLst>
        </xdr:cNvPr>
        <xdr:cNvSpPr txBox="1"/>
      </xdr:nvSpPr>
      <xdr:spPr>
        <a:xfrm>
          <a:off x="13376275" y="6575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170413</xdr:rowOff>
    </xdr:from>
    <xdr:to>
      <xdr:col>76</xdr:col>
      <xdr:colOff>111125</xdr:colOff>
      <xdr:row>34</xdr:row>
      <xdr:rowOff>170413</xdr:rowOff>
    </xdr:to>
    <xdr:cxnSp macro="">
      <xdr:nvCxnSpPr>
        <xdr:cNvPr id="127" name="直線コネクタ 126">
          <a:extLst>
            <a:ext uri="{FF2B5EF4-FFF2-40B4-BE49-F238E27FC236}">
              <a16:creationId xmlns:a16="http://schemas.microsoft.com/office/drawing/2014/main" id="{63B025DA-3645-478E-AED4-14EECD12BC26}"/>
            </a:ext>
          </a:extLst>
        </xdr:cNvPr>
        <xdr:cNvCxnSpPr/>
      </xdr:nvCxnSpPr>
      <xdr:spPr>
        <a:xfrm>
          <a:off x="13255625" y="65712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a:extLst>
            <a:ext uri="{FF2B5EF4-FFF2-40B4-BE49-F238E27FC236}">
              <a16:creationId xmlns:a16="http://schemas.microsoft.com/office/drawing/2014/main" id="{DB7E9B86-25F2-4E60-86C5-663F23D5048D}"/>
            </a:ext>
          </a:extLst>
        </xdr:cNvPr>
        <xdr:cNvSpPr txBox="1"/>
      </xdr:nvSpPr>
      <xdr:spPr>
        <a:xfrm>
          <a:off x="13376275" y="4951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a:extLst>
            <a:ext uri="{FF2B5EF4-FFF2-40B4-BE49-F238E27FC236}">
              <a16:creationId xmlns:a16="http://schemas.microsoft.com/office/drawing/2014/main" id="{09B48693-1E51-4CEF-AB13-883326C000FB}"/>
            </a:ext>
          </a:extLst>
        </xdr:cNvPr>
        <xdr:cNvCxnSpPr/>
      </xdr:nvCxnSpPr>
      <xdr:spPr>
        <a:xfrm>
          <a:off x="13255625" y="51699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76778</xdr:rowOff>
    </xdr:from>
    <xdr:ext cx="469744" cy="259045"/>
    <xdr:sp macro="" textlink="">
      <xdr:nvSpPr>
        <xdr:cNvPr id="130" name="債務償還比率平均値テキスト">
          <a:extLst>
            <a:ext uri="{FF2B5EF4-FFF2-40B4-BE49-F238E27FC236}">
              <a16:creationId xmlns:a16="http://schemas.microsoft.com/office/drawing/2014/main" id="{DA0D6970-CA68-48A0-9EC1-0F496BBA29B9}"/>
            </a:ext>
          </a:extLst>
        </xdr:cNvPr>
        <xdr:cNvSpPr txBox="1"/>
      </xdr:nvSpPr>
      <xdr:spPr>
        <a:xfrm>
          <a:off x="13376275" y="56584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53901</xdr:rowOff>
    </xdr:from>
    <xdr:to>
      <xdr:col>76</xdr:col>
      <xdr:colOff>73025</xdr:colOff>
      <xdr:row>30</xdr:row>
      <xdr:rowOff>155501</xdr:rowOff>
    </xdr:to>
    <xdr:sp macro="" textlink="">
      <xdr:nvSpPr>
        <xdr:cNvPr id="131" name="フローチャート: 判断 130">
          <a:extLst>
            <a:ext uri="{FF2B5EF4-FFF2-40B4-BE49-F238E27FC236}">
              <a16:creationId xmlns:a16="http://schemas.microsoft.com/office/drawing/2014/main" id="{10965768-A72A-42D6-A7E7-77850865703B}"/>
            </a:ext>
          </a:extLst>
        </xdr:cNvPr>
        <xdr:cNvSpPr/>
      </xdr:nvSpPr>
      <xdr:spPr>
        <a:xfrm>
          <a:off x="13293725" y="580065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69374</xdr:rowOff>
    </xdr:from>
    <xdr:to>
      <xdr:col>72</xdr:col>
      <xdr:colOff>123825</xdr:colOff>
      <xdr:row>30</xdr:row>
      <xdr:rowOff>170974</xdr:rowOff>
    </xdr:to>
    <xdr:sp macro="" textlink="">
      <xdr:nvSpPr>
        <xdr:cNvPr id="132" name="フローチャート: 判断 131">
          <a:extLst>
            <a:ext uri="{FF2B5EF4-FFF2-40B4-BE49-F238E27FC236}">
              <a16:creationId xmlns:a16="http://schemas.microsoft.com/office/drawing/2014/main" id="{30D7D946-2780-4FE4-8412-5EB37F86D5BE}"/>
            </a:ext>
          </a:extLst>
        </xdr:cNvPr>
        <xdr:cNvSpPr/>
      </xdr:nvSpPr>
      <xdr:spPr>
        <a:xfrm>
          <a:off x="12639675" y="58161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65416</xdr:rowOff>
    </xdr:from>
    <xdr:to>
      <xdr:col>68</xdr:col>
      <xdr:colOff>123825</xdr:colOff>
      <xdr:row>30</xdr:row>
      <xdr:rowOff>167016</xdr:rowOff>
    </xdr:to>
    <xdr:sp macro="" textlink="">
      <xdr:nvSpPr>
        <xdr:cNvPr id="133" name="フローチャート: 判断 132">
          <a:extLst>
            <a:ext uri="{FF2B5EF4-FFF2-40B4-BE49-F238E27FC236}">
              <a16:creationId xmlns:a16="http://schemas.microsoft.com/office/drawing/2014/main" id="{C6DC55B3-38F7-4D96-B8D1-A55B85C35586}"/>
            </a:ext>
          </a:extLst>
        </xdr:cNvPr>
        <xdr:cNvSpPr/>
      </xdr:nvSpPr>
      <xdr:spPr>
        <a:xfrm>
          <a:off x="11953875" y="5812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127317</xdr:rowOff>
    </xdr:from>
    <xdr:to>
      <xdr:col>64</xdr:col>
      <xdr:colOff>123825</xdr:colOff>
      <xdr:row>32</xdr:row>
      <xdr:rowOff>57467</xdr:rowOff>
    </xdr:to>
    <xdr:sp macro="" textlink="">
      <xdr:nvSpPr>
        <xdr:cNvPr id="134" name="フローチャート: 判断 133">
          <a:extLst>
            <a:ext uri="{FF2B5EF4-FFF2-40B4-BE49-F238E27FC236}">
              <a16:creationId xmlns:a16="http://schemas.microsoft.com/office/drawing/2014/main" id="{FD47A316-C018-4C4A-ABC1-F68085A1F3F7}"/>
            </a:ext>
          </a:extLst>
        </xdr:cNvPr>
        <xdr:cNvSpPr/>
      </xdr:nvSpPr>
      <xdr:spPr>
        <a:xfrm>
          <a:off x="11268075" y="603916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103029</xdr:rowOff>
    </xdr:from>
    <xdr:to>
      <xdr:col>60</xdr:col>
      <xdr:colOff>123825</xdr:colOff>
      <xdr:row>32</xdr:row>
      <xdr:rowOff>33179</xdr:rowOff>
    </xdr:to>
    <xdr:sp macro="" textlink="">
      <xdr:nvSpPr>
        <xdr:cNvPr id="135" name="フローチャート: 判断 134">
          <a:extLst>
            <a:ext uri="{FF2B5EF4-FFF2-40B4-BE49-F238E27FC236}">
              <a16:creationId xmlns:a16="http://schemas.microsoft.com/office/drawing/2014/main" id="{5241760A-E4E0-4543-8FA1-8DAFD030838A}"/>
            </a:ext>
          </a:extLst>
        </xdr:cNvPr>
        <xdr:cNvSpPr/>
      </xdr:nvSpPr>
      <xdr:spPr>
        <a:xfrm>
          <a:off x="10582275" y="601487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33E6335D-050F-49CA-BAA8-53BEFE66B2BD}"/>
            </a:ext>
          </a:extLst>
        </xdr:cNvPr>
        <xdr:cNvSpPr txBox="1"/>
      </xdr:nvSpPr>
      <xdr:spPr>
        <a:xfrm>
          <a:off x="13166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4A4AF1F0-0359-4A70-AD01-BA5E76BA5066}"/>
            </a:ext>
          </a:extLst>
        </xdr:cNvPr>
        <xdr:cNvSpPr txBox="1"/>
      </xdr:nvSpPr>
      <xdr:spPr>
        <a:xfrm>
          <a:off x="12531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DBC6C284-F8D5-4F98-93A5-7388F894FB4A}"/>
            </a:ext>
          </a:extLst>
        </xdr:cNvPr>
        <xdr:cNvSpPr txBox="1"/>
      </xdr:nvSpPr>
      <xdr:spPr>
        <a:xfrm>
          <a:off x="118459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6AB81D94-2F07-403E-BD52-726B352C9B66}"/>
            </a:ext>
          </a:extLst>
        </xdr:cNvPr>
        <xdr:cNvSpPr txBox="1"/>
      </xdr:nvSpPr>
      <xdr:spPr>
        <a:xfrm>
          <a:off x="111601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DE18D4AC-5C43-45EF-A85E-D25D5A0CC952}"/>
            </a:ext>
          </a:extLst>
        </xdr:cNvPr>
        <xdr:cNvSpPr txBox="1"/>
      </xdr:nvSpPr>
      <xdr:spPr>
        <a:xfrm>
          <a:off x="104743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145119</xdr:rowOff>
    </xdr:from>
    <xdr:to>
      <xdr:col>76</xdr:col>
      <xdr:colOff>73025</xdr:colOff>
      <xdr:row>31</xdr:row>
      <xdr:rowOff>75269</xdr:rowOff>
    </xdr:to>
    <xdr:sp macro="" textlink="">
      <xdr:nvSpPr>
        <xdr:cNvPr id="141" name="楕円 140">
          <a:extLst>
            <a:ext uri="{FF2B5EF4-FFF2-40B4-BE49-F238E27FC236}">
              <a16:creationId xmlns:a16="http://schemas.microsoft.com/office/drawing/2014/main" id="{699F9AF0-EEC5-42B4-A794-77CC053D54C7}"/>
            </a:ext>
          </a:extLst>
        </xdr:cNvPr>
        <xdr:cNvSpPr/>
      </xdr:nvSpPr>
      <xdr:spPr>
        <a:xfrm>
          <a:off x="13293725" y="589186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123546</xdr:rowOff>
    </xdr:from>
    <xdr:ext cx="469744" cy="259045"/>
    <xdr:sp macro="" textlink="">
      <xdr:nvSpPr>
        <xdr:cNvPr id="142" name="債務償還比率該当値テキスト">
          <a:extLst>
            <a:ext uri="{FF2B5EF4-FFF2-40B4-BE49-F238E27FC236}">
              <a16:creationId xmlns:a16="http://schemas.microsoft.com/office/drawing/2014/main" id="{7C22B711-B2A3-44AA-A95B-56E4C401F93E}"/>
            </a:ext>
          </a:extLst>
        </xdr:cNvPr>
        <xdr:cNvSpPr txBox="1"/>
      </xdr:nvSpPr>
      <xdr:spPr>
        <a:xfrm>
          <a:off x="13376275" y="5870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47974</xdr:rowOff>
    </xdr:from>
    <xdr:to>
      <xdr:col>72</xdr:col>
      <xdr:colOff>123825</xdr:colOff>
      <xdr:row>31</xdr:row>
      <xdr:rowOff>149574</xdr:rowOff>
    </xdr:to>
    <xdr:sp macro="" textlink="">
      <xdr:nvSpPr>
        <xdr:cNvPr id="143" name="楕円 142">
          <a:extLst>
            <a:ext uri="{FF2B5EF4-FFF2-40B4-BE49-F238E27FC236}">
              <a16:creationId xmlns:a16="http://schemas.microsoft.com/office/drawing/2014/main" id="{A920E8C7-A7FD-4BB8-A0DC-53B16C598829}"/>
            </a:ext>
          </a:extLst>
        </xdr:cNvPr>
        <xdr:cNvSpPr/>
      </xdr:nvSpPr>
      <xdr:spPr>
        <a:xfrm>
          <a:off x="12639675" y="595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24469</xdr:rowOff>
    </xdr:from>
    <xdr:to>
      <xdr:col>76</xdr:col>
      <xdr:colOff>22225</xdr:colOff>
      <xdr:row>31</xdr:row>
      <xdr:rowOff>98774</xdr:rowOff>
    </xdr:to>
    <xdr:cxnSp macro="">
      <xdr:nvCxnSpPr>
        <xdr:cNvPr id="144" name="直線コネクタ 143">
          <a:extLst>
            <a:ext uri="{FF2B5EF4-FFF2-40B4-BE49-F238E27FC236}">
              <a16:creationId xmlns:a16="http://schemas.microsoft.com/office/drawing/2014/main" id="{87804D51-8E3C-46AB-8DCD-6B437B883C0D}"/>
            </a:ext>
          </a:extLst>
        </xdr:cNvPr>
        <xdr:cNvCxnSpPr/>
      </xdr:nvCxnSpPr>
      <xdr:spPr>
        <a:xfrm flipV="1">
          <a:off x="12690475" y="5936319"/>
          <a:ext cx="635000" cy="7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151236</xdr:rowOff>
    </xdr:from>
    <xdr:to>
      <xdr:col>68</xdr:col>
      <xdr:colOff>123825</xdr:colOff>
      <xdr:row>31</xdr:row>
      <xdr:rowOff>81386</xdr:rowOff>
    </xdr:to>
    <xdr:sp macro="" textlink="">
      <xdr:nvSpPr>
        <xdr:cNvPr id="145" name="楕円 144">
          <a:extLst>
            <a:ext uri="{FF2B5EF4-FFF2-40B4-BE49-F238E27FC236}">
              <a16:creationId xmlns:a16="http://schemas.microsoft.com/office/drawing/2014/main" id="{DE97C141-D39E-4649-977D-2F62FC6D918F}"/>
            </a:ext>
          </a:extLst>
        </xdr:cNvPr>
        <xdr:cNvSpPr/>
      </xdr:nvSpPr>
      <xdr:spPr>
        <a:xfrm>
          <a:off x="11953875" y="589798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30586</xdr:rowOff>
    </xdr:from>
    <xdr:to>
      <xdr:col>72</xdr:col>
      <xdr:colOff>73025</xdr:colOff>
      <xdr:row>31</xdr:row>
      <xdr:rowOff>98774</xdr:rowOff>
    </xdr:to>
    <xdr:cxnSp macro="">
      <xdr:nvCxnSpPr>
        <xdr:cNvPr id="146" name="直線コネクタ 145">
          <a:extLst>
            <a:ext uri="{FF2B5EF4-FFF2-40B4-BE49-F238E27FC236}">
              <a16:creationId xmlns:a16="http://schemas.microsoft.com/office/drawing/2014/main" id="{22605942-318A-49C6-AA4C-B0C784527450}"/>
            </a:ext>
          </a:extLst>
        </xdr:cNvPr>
        <xdr:cNvCxnSpPr/>
      </xdr:nvCxnSpPr>
      <xdr:spPr>
        <a:xfrm>
          <a:off x="12004675" y="5942436"/>
          <a:ext cx="685800" cy="68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133615</xdr:rowOff>
    </xdr:from>
    <xdr:to>
      <xdr:col>64</xdr:col>
      <xdr:colOff>123825</xdr:colOff>
      <xdr:row>32</xdr:row>
      <xdr:rowOff>63765</xdr:rowOff>
    </xdr:to>
    <xdr:sp macro="" textlink="">
      <xdr:nvSpPr>
        <xdr:cNvPr id="147" name="楕円 146">
          <a:extLst>
            <a:ext uri="{FF2B5EF4-FFF2-40B4-BE49-F238E27FC236}">
              <a16:creationId xmlns:a16="http://schemas.microsoft.com/office/drawing/2014/main" id="{BC16BDCB-DC9D-4059-A86F-2827E2AA89EB}"/>
            </a:ext>
          </a:extLst>
        </xdr:cNvPr>
        <xdr:cNvSpPr/>
      </xdr:nvSpPr>
      <xdr:spPr>
        <a:xfrm>
          <a:off x="11268075" y="60454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30586</xdr:rowOff>
    </xdr:from>
    <xdr:to>
      <xdr:col>68</xdr:col>
      <xdr:colOff>73025</xdr:colOff>
      <xdr:row>32</xdr:row>
      <xdr:rowOff>12965</xdr:rowOff>
    </xdr:to>
    <xdr:cxnSp macro="">
      <xdr:nvCxnSpPr>
        <xdr:cNvPr id="148" name="直線コネクタ 147">
          <a:extLst>
            <a:ext uri="{FF2B5EF4-FFF2-40B4-BE49-F238E27FC236}">
              <a16:creationId xmlns:a16="http://schemas.microsoft.com/office/drawing/2014/main" id="{D2EE802C-E451-46A7-95B9-F4DC8E0DF2B3}"/>
            </a:ext>
          </a:extLst>
        </xdr:cNvPr>
        <xdr:cNvCxnSpPr/>
      </xdr:nvCxnSpPr>
      <xdr:spPr>
        <a:xfrm flipV="1">
          <a:off x="11318875" y="5942436"/>
          <a:ext cx="685800" cy="147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13441</xdr:rowOff>
    </xdr:from>
    <xdr:to>
      <xdr:col>60</xdr:col>
      <xdr:colOff>123825</xdr:colOff>
      <xdr:row>32</xdr:row>
      <xdr:rowOff>115041</xdr:rowOff>
    </xdr:to>
    <xdr:sp macro="" textlink="">
      <xdr:nvSpPr>
        <xdr:cNvPr id="149" name="楕円 148">
          <a:extLst>
            <a:ext uri="{FF2B5EF4-FFF2-40B4-BE49-F238E27FC236}">
              <a16:creationId xmlns:a16="http://schemas.microsoft.com/office/drawing/2014/main" id="{8B549D67-07BE-4C44-9FEE-BDE5E9447F88}"/>
            </a:ext>
          </a:extLst>
        </xdr:cNvPr>
        <xdr:cNvSpPr/>
      </xdr:nvSpPr>
      <xdr:spPr>
        <a:xfrm>
          <a:off x="10582275" y="609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12965</xdr:rowOff>
    </xdr:from>
    <xdr:to>
      <xdr:col>64</xdr:col>
      <xdr:colOff>73025</xdr:colOff>
      <xdr:row>32</xdr:row>
      <xdr:rowOff>64241</xdr:rowOff>
    </xdr:to>
    <xdr:cxnSp macro="">
      <xdr:nvCxnSpPr>
        <xdr:cNvPr id="150" name="直線コネクタ 149">
          <a:extLst>
            <a:ext uri="{FF2B5EF4-FFF2-40B4-BE49-F238E27FC236}">
              <a16:creationId xmlns:a16="http://schemas.microsoft.com/office/drawing/2014/main" id="{B095C225-A3B7-4E1B-9D69-781A2229535D}"/>
            </a:ext>
          </a:extLst>
        </xdr:cNvPr>
        <xdr:cNvCxnSpPr/>
      </xdr:nvCxnSpPr>
      <xdr:spPr>
        <a:xfrm flipV="1">
          <a:off x="10633075" y="6089915"/>
          <a:ext cx="685800" cy="5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16051</xdr:rowOff>
    </xdr:from>
    <xdr:ext cx="469744" cy="259045"/>
    <xdr:sp macro="" textlink="">
      <xdr:nvSpPr>
        <xdr:cNvPr id="151" name="n_1aveValue債務償還比率">
          <a:extLst>
            <a:ext uri="{FF2B5EF4-FFF2-40B4-BE49-F238E27FC236}">
              <a16:creationId xmlns:a16="http://schemas.microsoft.com/office/drawing/2014/main" id="{6DC8EBE7-9349-4E30-BBE3-53AEDA566861}"/>
            </a:ext>
          </a:extLst>
        </xdr:cNvPr>
        <xdr:cNvSpPr txBox="1"/>
      </xdr:nvSpPr>
      <xdr:spPr>
        <a:xfrm>
          <a:off x="12461952" y="5597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12093</xdr:rowOff>
    </xdr:from>
    <xdr:ext cx="469744" cy="259045"/>
    <xdr:sp macro="" textlink="">
      <xdr:nvSpPr>
        <xdr:cNvPr id="152" name="n_2aveValue債務償還比率">
          <a:extLst>
            <a:ext uri="{FF2B5EF4-FFF2-40B4-BE49-F238E27FC236}">
              <a16:creationId xmlns:a16="http://schemas.microsoft.com/office/drawing/2014/main" id="{2E8B0A1C-02D2-4D74-A8D2-DAB984E62B00}"/>
            </a:ext>
          </a:extLst>
        </xdr:cNvPr>
        <xdr:cNvSpPr txBox="1"/>
      </xdr:nvSpPr>
      <xdr:spPr>
        <a:xfrm>
          <a:off x="11788852" y="559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73994</xdr:rowOff>
    </xdr:from>
    <xdr:ext cx="469744" cy="259045"/>
    <xdr:sp macro="" textlink="">
      <xdr:nvSpPr>
        <xdr:cNvPr id="153" name="n_3aveValue債務償還比率">
          <a:extLst>
            <a:ext uri="{FF2B5EF4-FFF2-40B4-BE49-F238E27FC236}">
              <a16:creationId xmlns:a16="http://schemas.microsoft.com/office/drawing/2014/main" id="{AD7C861F-BB48-4392-A362-18B9F8B8480F}"/>
            </a:ext>
          </a:extLst>
        </xdr:cNvPr>
        <xdr:cNvSpPr txBox="1"/>
      </xdr:nvSpPr>
      <xdr:spPr>
        <a:xfrm>
          <a:off x="11103052" y="5820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49706</xdr:rowOff>
    </xdr:from>
    <xdr:ext cx="469744" cy="259045"/>
    <xdr:sp macro="" textlink="">
      <xdr:nvSpPr>
        <xdr:cNvPr id="154" name="n_4aveValue債務償還比率">
          <a:extLst>
            <a:ext uri="{FF2B5EF4-FFF2-40B4-BE49-F238E27FC236}">
              <a16:creationId xmlns:a16="http://schemas.microsoft.com/office/drawing/2014/main" id="{BDB0BDF9-FE9D-4711-8EA6-FC89D0B935F7}"/>
            </a:ext>
          </a:extLst>
        </xdr:cNvPr>
        <xdr:cNvSpPr txBox="1"/>
      </xdr:nvSpPr>
      <xdr:spPr>
        <a:xfrm>
          <a:off x="10417252" y="5796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140701</xdr:rowOff>
    </xdr:from>
    <xdr:ext cx="469744" cy="259045"/>
    <xdr:sp macro="" textlink="">
      <xdr:nvSpPr>
        <xdr:cNvPr id="155" name="n_1mainValue債務償還比率">
          <a:extLst>
            <a:ext uri="{FF2B5EF4-FFF2-40B4-BE49-F238E27FC236}">
              <a16:creationId xmlns:a16="http://schemas.microsoft.com/office/drawing/2014/main" id="{59F1AD8B-A327-499D-BC43-7D9959D8C465}"/>
            </a:ext>
          </a:extLst>
        </xdr:cNvPr>
        <xdr:cNvSpPr txBox="1"/>
      </xdr:nvSpPr>
      <xdr:spPr>
        <a:xfrm>
          <a:off x="12461952" y="6052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72513</xdr:rowOff>
    </xdr:from>
    <xdr:ext cx="469744" cy="259045"/>
    <xdr:sp macro="" textlink="">
      <xdr:nvSpPr>
        <xdr:cNvPr id="156" name="n_2mainValue債務償還比率">
          <a:extLst>
            <a:ext uri="{FF2B5EF4-FFF2-40B4-BE49-F238E27FC236}">
              <a16:creationId xmlns:a16="http://schemas.microsoft.com/office/drawing/2014/main" id="{7BECD155-7993-4051-A094-DEF8D6CD7F53}"/>
            </a:ext>
          </a:extLst>
        </xdr:cNvPr>
        <xdr:cNvSpPr txBox="1"/>
      </xdr:nvSpPr>
      <xdr:spPr>
        <a:xfrm>
          <a:off x="11788852" y="5984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54892</xdr:rowOff>
    </xdr:from>
    <xdr:ext cx="469744" cy="259045"/>
    <xdr:sp macro="" textlink="">
      <xdr:nvSpPr>
        <xdr:cNvPr id="157" name="n_3mainValue債務償還比率">
          <a:extLst>
            <a:ext uri="{FF2B5EF4-FFF2-40B4-BE49-F238E27FC236}">
              <a16:creationId xmlns:a16="http://schemas.microsoft.com/office/drawing/2014/main" id="{0361BEB7-AAD1-447D-A304-743644823769}"/>
            </a:ext>
          </a:extLst>
        </xdr:cNvPr>
        <xdr:cNvSpPr txBox="1"/>
      </xdr:nvSpPr>
      <xdr:spPr>
        <a:xfrm>
          <a:off x="11103052" y="6131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106168</xdr:rowOff>
    </xdr:from>
    <xdr:ext cx="469744" cy="259045"/>
    <xdr:sp macro="" textlink="">
      <xdr:nvSpPr>
        <xdr:cNvPr id="158" name="n_4mainValue債務償還比率">
          <a:extLst>
            <a:ext uri="{FF2B5EF4-FFF2-40B4-BE49-F238E27FC236}">
              <a16:creationId xmlns:a16="http://schemas.microsoft.com/office/drawing/2014/main" id="{28422A74-C403-4109-9AD2-09681E5725F0}"/>
            </a:ext>
          </a:extLst>
        </xdr:cNvPr>
        <xdr:cNvSpPr txBox="1"/>
      </xdr:nvSpPr>
      <xdr:spPr>
        <a:xfrm>
          <a:off x="10417252" y="6183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1203E64A-7177-40A5-A383-DBF994D0F500}"/>
            </a:ext>
          </a:extLst>
        </xdr:cNvPr>
        <xdr:cNvSpPr/>
      </xdr:nvSpPr>
      <xdr:spPr>
        <a:xfrm>
          <a:off x="1152525" y="77597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433301B3-2902-4678-AAE2-0711224D0989}"/>
            </a:ext>
          </a:extLst>
        </xdr:cNvPr>
        <xdr:cNvSpPr/>
      </xdr:nvSpPr>
      <xdr:spPr>
        <a:xfrm>
          <a:off x="1152525" y="114395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B7204076-8A00-4A35-9C32-B6902F4BB057}"/>
            </a:ext>
          </a:extLst>
        </xdr:cNvPr>
        <xdr:cNvSpPr txBox="1"/>
      </xdr:nvSpPr>
      <xdr:spPr>
        <a:xfrm>
          <a:off x="835025" y="8007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FCC5E66E-F0A5-4428-911D-D1DC29EFDE0A}"/>
            </a:ext>
          </a:extLst>
        </xdr:cNvPr>
        <xdr:cNvSpPr txBox="1"/>
      </xdr:nvSpPr>
      <xdr:spPr>
        <a:xfrm>
          <a:off x="6296025" y="10585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E06FA8E9-BE2C-4C9F-B1F2-E96CE299C7C5}"/>
            </a:ext>
          </a:extLst>
        </xdr:cNvPr>
        <xdr:cNvSpPr txBox="1"/>
      </xdr:nvSpPr>
      <xdr:spPr>
        <a:xfrm>
          <a:off x="835025" y="116554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57A5972D-B9E6-4E25-91EF-668E25DA070B}"/>
            </a:ext>
          </a:extLst>
        </xdr:cNvPr>
        <xdr:cNvSpPr txBox="1"/>
      </xdr:nvSpPr>
      <xdr:spPr>
        <a:xfrm>
          <a:off x="6296025" y="14309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A5F024C-FA8F-447B-AFCE-4496A91397BE}"/>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BC30B63-35C5-45B7-A572-C5007A055EAB}"/>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70E9992-C84A-4AE4-AB99-2D318B06914B}"/>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F3BCCFB-EA7A-48C1-B770-B0423A9220C3}"/>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埼玉県小鹿野町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4E3B70E-27F1-44F3-914E-FFFC07193424}"/>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B569C3F-F210-4BDD-8AD2-C0F4F9E8955C}"/>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58B95B4-BE78-4A80-B166-1BAB152AD8DA}"/>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6FD5641-E455-4AD5-BF35-AE061832A9F7}"/>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01AC246-4CB7-4208-9469-AD10C17B95C7}"/>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31A075B-1A45-4992-A3BE-0CD31671D2B3}"/>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10,316
10,158
171.26
7,433,428
6,981,172
423,164
4,612,070
7,676,917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0C687E5-0BF5-4C15-9434-A4011FE5323E}"/>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615EE23-A619-4BDB-84B5-B9364262CC5F}"/>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68FC9C9-864D-43E4-81DD-728EFAEDEB8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15.8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DC0272C-D086-42E4-BA5D-8FCD4D299E9E}"/>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04442E6-D882-469D-9E1E-E552BF2E985A}"/>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648FD1C-98BF-4405-925C-B8CC3897FC8A}"/>
            </a:ext>
          </a:extLst>
        </xdr:cNvPr>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A420341-E33E-4758-BA7B-735A9E849C2D}"/>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503CB4D-E8B6-447B-8B0A-D2EFEC856233}"/>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4E1693C-073C-4AE8-805F-4BF1ED96B9ED}"/>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D633583-0A6D-45DD-8EC6-EDE6B87FD39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E6C36A7-3B1D-44BC-BC68-69D83BE974DF}"/>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B25BEB6-214D-4E90-986A-2D206A670C9C}"/>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B3F4BDA-2C25-45A7-BCF8-E2B95EA043AE}"/>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C8B6858-3DDE-4DE5-BFE2-CB1A8A316DD6}"/>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AB6CFF1-229B-4F56-92AA-2EA3414CA946}"/>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D9FD057-1480-40A1-97CC-A5F7F512EFD3}"/>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7647D57-F631-4647-8B1A-1F529EDCCB1F}"/>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AD616D0-5661-4CD1-AAA2-E953D8E60ADE}"/>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E7B9140-5A62-4611-AF8F-8C8BE29F57C1}"/>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B25E598-B7FF-49D8-8EF0-E89624CC13DB}"/>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6C3CBB5-1AEF-415F-8052-2302E95472B1}"/>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2798988-A452-46BD-BF1F-73B63126F105}"/>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E54425C-625F-42FF-B5BE-01B2AA7B8998}"/>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EAB1CBA-165A-460E-91BB-E485B1CDB1D9}"/>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F82D229-2F08-44D1-A907-A795E93C40FE}"/>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94DDE77-D0E7-4BE7-A792-B884AF5AD6D0}"/>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D3DBE7C-9F16-45A4-96BC-EEF56BA394EB}"/>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B23976D-3951-40F1-AD91-4385432D928B}"/>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91E82A4-6E03-4442-AAEA-65A2C3C9C734}"/>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8475DB1-0996-47CB-B2E2-2AD83FD337E0}"/>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48749D6-8F56-493F-A705-86269707A246}"/>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06C2B28-25FC-4036-9236-9CCAF4A07756}"/>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5A2B2DE5-4A89-46D1-90C4-8D4AD394DEB0}"/>
            </a:ext>
          </a:extLst>
        </xdr:cNvPr>
        <xdr:cNvCxnSpPr/>
      </xdr:nvCxnSpPr>
      <xdr:spPr>
        <a:xfrm>
          <a:off x="6858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7894C8D-6B55-41A6-872B-F3716080585F}"/>
            </a:ext>
          </a:extLst>
        </xdr:cNvPr>
        <xdr:cNvSpPr txBox="1"/>
      </xdr:nvSpPr>
      <xdr:spPr>
        <a:xfrm>
          <a:off x="2757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44609639-6ED4-45B4-8F49-C23CA97D0C0C}"/>
            </a:ext>
          </a:extLst>
        </xdr:cNvPr>
        <xdr:cNvCxnSpPr/>
      </xdr:nvCxnSpPr>
      <xdr:spPr>
        <a:xfrm>
          <a:off x="6858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EC3F241F-00EF-435E-81FB-0C77C0DCEF1C}"/>
            </a:ext>
          </a:extLst>
        </xdr:cNvPr>
        <xdr:cNvSpPr txBox="1"/>
      </xdr:nvSpPr>
      <xdr:spPr>
        <a:xfrm>
          <a:off x="3398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94233898-58F4-4CB9-B8F6-1AA1EDF45956}"/>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91A28B3B-48F9-48CA-977D-174597E85A37}"/>
            </a:ext>
          </a:extLst>
        </xdr:cNvPr>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54740E7E-E7E5-4F4C-AAFF-D3CF7776F5FC}"/>
            </a:ext>
          </a:extLst>
        </xdr:cNvPr>
        <xdr:cNvCxnSpPr/>
      </xdr:nvCxnSpPr>
      <xdr:spPr>
        <a:xfrm>
          <a:off x="6858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6CA79AAF-8F81-439B-A4EB-806F72D6B620}"/>
            </a:ext>
          </a:extLst>
        </xdr:cNvPr>
        <xdr:cNvSpPr txBox="1"/>
      </xdr:nvSpPr>
      <xdr:spPr>
        <a:xfrm>
          <a:off x="3398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5D104CDD-4221-4AB3-8434-D47709AA2176}"/>
            </a:ext>
          </a:extLst>
        </xdr:cNvPr>
        <xdr:cNvCxnSpPr/>
      </xdr:nvCxnSpPr>
      <xdr:spPr>
        <a:xfrm>
          <a:off x="6858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6B4FB0AE-3CF9-4FB4-92BB-F79E30F86751}"/>
            </a:ext>
          </a:extLst>
        </xdr:cNvPr>
        <xdr:cNvSpPr txBox="1"/>
      </xdr:nvSpPr>
      <xdr:spPr>
        <a:xfrm>
          <a:off x="3398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752F90A8-C425-4195-8075-5F1E9E33988B}"/>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A8464BC8-6F4F-4F09-8C3D-6647202A7D90}"/>
            </a:ext>
          </a:extLst>
        </xdr:cNvPr>
        <xdr:cNvSpPr txBox="1"/>
      </xdr:nvSpPr>
      <xdr:spPr>
        <a:xfrm>
          <a:off x="38496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8B0B2117-1C95-4C92-9463-89F84F228CE2}"/>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34290</xdr:rowOff>
    </xdr:from>
    <xdr:to>
      <xdr:col>24</xdr:col>
      <xdr:colOff>62865</xdr:colOff>
      <xdr:row>42</xdr:row>
      <xdr:rowOff>13335</xdr:rowOff>
    </xdr:to>
    <xdr:cxnSp macro="">
      <xdr:nvCxnSpPr>
        <xdr:cNvPr id="57" name="直線コネクタ 56">
          <a:extLst>
            <a:ext uri="{FF2B5EF4-FFF2-40B4-BE49-F238E27FC236}">
              <a16:creationId xmlns:a16="http://schemas.microsoft.com/office/drawing/2014/main" id="{DB404734-875A-4054-8DFD-081948DB360D}"/>
            </a:ext>
          </a:extLst>
        </xdr:cNvPr>
        <xdr:cNvCxnSpPr/>
      </xdr:nvCxnSpPr>
      <xdr:spPr>
        <a:xfrm flipV="1">
          <a:off x="4177665" y="5654040"/>
          <a:ext cx="0" cy="1299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17162</xdr:rowOff>
    </xdr:from>
    <xdr:ext cx="405111" cy="259045"/>
    <xdr:sp macro="" textlink="">
      <xdr:nvSpPr>
        <xdr:cNvPr id="58" name="【道路】&#10;有形固定資産減価償却率最小値テキスト">
          <a:extLst>
            <a:ext uri="{FF2B5EF4-FFF2-40B4-BE49-F238E27FC236}">
              <a16:creationId xmlns:a16="http://schemas.microsoft.com/office/drawing/2014/main" id="{E580E4F0-BFF8-407F-BF9C-CE5963B0A07F}"/>
            </a:ext>
          </a:extLst>
        </xdr:cNvPr>
        <xdr:cNvSpPr txBox="1"/>
      </xdr:nvSpPr>
      <xdr:spPr>
        <a:xfrm>
          <a:off x="4216400" y="6957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13335</xdr:rowOff>
    </xdr:from>
    <xdr:to>
      <xdr:col>24</xdr:col>
      <xdr:colOff>152400</xdr:colOff>
      <xdr:row>42</xdr:row>
      <xdr:rowOff>13335</xdr:rowOff>
    </xdr:to>
    <xdr:cxnSp macro="">
      <xdr:nvCxnSpPr>
        <xdr:cNvPr id="59" name="直線コネクタ 58">
          <a:extLst>
            <a:ext uri="{FF2B5EF4-FFF2-40B4-BE49-F238E27FC236}">
              <a16:creationId xmlns:a16="http://schemas.microsoft.com/office/drawing/2014/main" id="{2D9DDAC9-A8B0-4C99-AC75-CAA652050F8C}"/>
            </a:ext>
          </a:extLst>
        </xdr:cNvPr>
        <xdr:cNvCxnSpPr/>
      </xdr:nvCxnSpPr>
      <xdr:spPr>
        <a:xfrm>
          <a:off x="4108450" y="69538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152417</xdr:rowOff>
    </xdr:from>
    <xdr:ext cx="405111" cy="259045"/>
    <xdr:sp macro="" textlink="">
      <xdr:nvSpPr>
        <xdr:cNvPr id="60" name="【道路】&#10;有形固定資産減価償却率最大値テキスト">
          <a:extLst>
            <a:ext uri="{FF2B5EF4-FFF2-40B4-BE49-F238E27FC236}">
              <a16:creationId xmlns:a16="http://schemas.microsoft.com/office/drawing/2014/main" id="{0364F27D-4964-422A-A739-44482E1121BD}"/>
            </a:ext>
          </a:extLst>
        </xdr:cNvPr>
        <xdr:cNvSpPr txBox="1"/>
      </xdr:nvSpPr>
      <xdr:spPr>
        <a:xfrm>
          <a:off x="4216400" y="5441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34290</xdr:rowOff>
    </xdr:from>
    <xdr:to>
      <xdr:col>24</xdr:col>
      <xdr:colOff>152400</xdr:colOff>
      <xdr:row>34</xdr:row>
      <xdr:rowOff>34290</xdr:rowOff>
    </xdr:to>
    <xdr:cxnSp macro="">
      <xdr:nvCxnSpPr>
        <xdr:cNvPr id="61" name="直線コネクタ 60">
          <a:extLst>
            <a:ext uri="{FF2B5EF4-FFF2-40B4-BE49-F238E27FC236}">
              <a16:creationId xmlns:a16="http://schemas.microsoft.com/office/drawing/2014/main" id="{316B1555-085F-498F-A967-46F449D6FDBD}"/>
            </a:ext>
          </a:extLst>
        </xdr:cNvPr>
        <xdr:cNvCxnSpPr/>
      </xdr:nvCxnSpPr>
      <xdr:spPr>
        <a:xfrm>
          <a:off x="4108450" y="56540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148607</xdr:rowOff>
    </xdr:from>
    <xdr:ext cx="405111" cy="259045"/>
    <xdr:sp macro="" textlink="">
      <xdr:nvSpPr>
        <xdr:cNvPr id="62" name="【道路】&#10;有形固定資産減価償却率平均値テキスト">
          <a:extLst>
            <a:ext uri="{FF2B5EF4-FFF2-40B4-BE49-F238E27FC236}">
              <a16:creationId xmlns:a16="http://schemas.microsoft.com/office/drawing/2014/main" id="{29615BEB-245F-495B-AAB5-0007072216AD}"/>
            </a:ext>
          </a:extLst>
        </xdr:cNvPr>
        <xdr:cNvSpPr txBox="1"/>
      </xdr:nvSpPr>
      <xdr:spPr>
        <a:xfrm>
          <a:off x="4216400" y="6263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170180</xdr:rowOff>
    </xdr:from>
    <xdr:to>
      <xdr:col>24</xdr:col>
      <xdr:colOff>114300</xdr:colOff>
      <xdr:row>38</xdr:row>
      <xdr:rowOff>100330</xdr:rowOff>
    </xdr:to>
    <xdr:sp macro="" textlink="">
      <xdr:nvSpPr>
        <xdr:cNvPr id="63" name="フローチャート: 判断 62">
          <a:extLst>
            <a:ext uri="{FF2B5EF4-FFF2-40B4-BE49-F238E27FC236}">
              <a16:creationId xmlns:a16="http://schemas.microsoft.com/office/drawing/2014/main" id="{69BE636F-BEF4-43B8-AB0D-03666EDC6628}"/>
            </a:ext>
          </a:extLst>
        </xdr:cNvPr>
        <xdr:cNvSpPr/>
      </xdr:nvSpPr>
      <xdr:spPr>
        <a:xfrm>
          <a:off x="41275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10160</xdr:rowOff>
    </xdr:from>
    <xdr:to>
      <xdr:col>20</xdr:col>
      <xdr:colOff>38100</xdr:colOff>
      <xdr:row>38</xdr:row>
      <xdr:rowOff>111760</xdr:rowOff>
    </xdr:to>
    <xdr:sp macro="" textlink="">
      <xdr:nvSpPr>
        <xdr:cNvPr id="64" name="フローチャート: 判断 63">
          <a:extLst>
            <a:ext uri="{FF2B5EF4-FFF2-40B4-BE49-F238E27FC236}">
              <a16:creationId xmlns:a16="http://schemas.microsoft.com/office/drawing/2014/main" id="{8E03C181-DADD-4877-8CF5-5053FCD5E229}"/>
            </a:ext>
          </a:extLst>
        </xdr:cNvPr>
        <xdr:cNvSpPr/>
      </xdr:nvSpPr>
      <xdr:spPr>
        <a:xfrm>
          <a:off x="3384550" y="62903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149225</xdr:rowOff>
    </xdr:from>
    <xdr:to>
      <xdr:col>15</xdr:col>
      <xdr:colOff>101600</xdr:colOff>
      <xdr:row>38</xdr:row>
      <xdr:rowOff>79375</xdr:rowOff>
    </xdr:to>
    <xdr:sp macro="" textlink="">
      <xdr:nvSpPr>
        <xdr:cNvPr id="65" name="フローチャート: 判断 64">
          <a:extLst>
            <a:ext uri="{FF2B5EF4-FFF2-40B4-BE49-F238E27FC236}">
              <a16:creationId xmlns:a16="http://schemas.microsoft.com/office/drawing/2014/main" id="{56A075E4-0320-4EE9-BBB8-27848BEEA110}"/>
            </a:ext>
          </a:extLst>
        </xdr:cNvPr>
        <xdr:cNvSpPr/>
      </xdr:nvSpPr>
      <xdr:spPr>
        <a:xfrm>
          <a:off x="2571750" y="62642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147320</xdr:rowOff>
    </xdr:from>
    <xdr:to>
      <xdr:col>10</xdr:col>
      <xdr:colOff>165100</xdr:colOff>
      <xdr:row>38</xdr:row>
      <xdr:rowOff>77470</xdr:rowOff>
    </xdr:to>
    <xdr:sp macro="" textlink="">
      <xdr:nvSpPr>
        <xdr:cNvPr id="66" name="フローチャート: 判断 65">
          <a:extLst>
            <a:ext uri="{FF2B5EF4-FFF2-40B4-BE49-F238E27FC236}">
              <a16:creationId xmlns:a16="http://schemas.microsoft.com/office/drawing/2014/main" id="{5F78E970-1376-4AEA-9F27-18146A08BF51}"/>
            </a:ext>
          </a:extLst>
        </xdr:cNvPr>
        <xdr:cNvSpPr/>
      </xdr:nvSpPr>
      <xdr:spPr>
        <a:xfrm>
          <a:off x="1778000" y="62623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61595</xdr:rowOff>
    </xdr:from>
    <xdr:to>
      <xdr:col>6</xdr:col>
      <xdr:colOff>38100</xdr:colOff>
      <xdr:row>37</xdr:row>
      <xdr:rowOff>163195</xdr:rowOff>
    </xdr:to>
    <xdr:sp macro="" textlink="">
      <xdr:nvSpPr>
        <xdr:cNvPr id="67" name="フローチャート: 判断 66">
          <a:extLst>
            <a:ext uri="{FF2B5EF4-FFF2-40B4-BE49-F238E27FC236}">
              <a16:creationId xmlns:a16="http://schemas.microsoft.com/office/drawing/2014/main" id="{49CE5590-E51E-4A83-843E-2271D0F26742}"/>
            </a:ext>
          </a:extLst>
        </xdr:cNvPr>
        <xdr:cNvSpPr/>
      </xdr:nvSpPr>
      <xdr:spPr>
        <a:xfrm>
          <a:off x="984250" y="61766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C25E719-5617-4ED3-965E-0565FDFA5DDF}"/>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05D3D0E-EEEF-4F1F-8B63-CEDD662C6FA0}"/>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2206703-370A-43FE-B84E-776822DA04D7}"/>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1473721-5F8C-4CED-88E3-7369CF293D29}"/>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A6FE7EE-40D1-492F-B4E0-456A3B15431F}"/>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105410</xdr:rowOff>
    </xdr:from>
    <xdr:to>
      <xdr:col>24</xdr:col>
      <xdr:colOff>114300</xdr:colOff>
      <xdr:row>38</xdr:row>
      <xdr:rowOff>35560</xdr:rowOff>
    </xdr:to>
    <xdr:sp macro="" textlink="">
      <xdr:nvSpPr>
        <xdr:cNvPr id="73" name="楕円 72">
          <a:extLst>
            <a:ext uri="{FF2B5EF4-FFF2-40B4-BE49-F238E27FC236}">
              <a16:creationId xmlns:a16="http://schemas.microsoft.com/office/drawing/2014/main" id="{5FC9802D-D2F0-486B-A77A-460FED9E6F12}"/>
            </a:ext>
          </a:extLst>
        </xdr:cNvPr>
        <xdr:cNvSpPr/>
      </xdr:nvSpPr>
      <xdr:spPr>
        <a:xfrm>
          <a:off x="4127500" y="62204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128287</xdr:rowOff>
    </xdr:from>
    <xdr:ext cx="405111" cy="259045"/>
    <xdr:sp macro="" textlink="">
      <xdr:nvSpPr>
        <xdr:cNvPr id="74" name="【道路】&#10;有形固定資産減価償却率該当値テキスト">
          <a:extLst>
            <a:ext uri="{FF2B5EF4-FFF2-40B4-BE49-F238E27FC236}">
              <a16:creationId xmlns:a16="http://schemas.microsoft.com/office/drawing/2014/main" id="{D12A4045-C15E-4854-8ED2-7733534286D2}"/>
            </a:ext>
          </a:extLst>
        </xdr:cNvPr>
        <xdr:cNvSpPr txBox="1"/>
      </xdr:nvSpPr>
      <xdr:spPr>
        <a:xfrm>
          <a:off x="4216400" y="6078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2540</xdr:rowOff>
    </xdr:from>
    <xdr:to>
      <xdr:col>20</xdr:col>
      <xdr:colOff>38100</xdr:colOff>
      <xdr:row>37</xdr:row>
      <xdr:rowOff>104140</xdr:rowOff>
    </xdr:to>
    <xdr:sp macro="" textlink="">
      <xdr:nvSpPr>
        <xdr:cNvPr id="75" name="楕円 74">
          <a:extLst>
            <a:ext uri="{FF2B5EF4-FFF2-40B4-BE49-F238E27FC236}">
              <a16:creationId xmlns:a16="http://schemas.microsoft.com/office/drawing/2014/main" id="{34C278E3-6F1D-4A77-A11E-457EB62FD814}"/>
            </a:ext>
          </a:extLst>
        </xdr:cNvPr>
        <xdr:cNvSpPr/>
      </xdr:nvSpPr>
      <xdr:spPr>
        <a:xfrm>
          <a:off x="3384550" y="61175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53340</xdr:rowOff>
    </xdr:from>
    <xdr:to>
      <xdr:col>24</xdr:col>
      <xdr:colOff>63500</xdr:colOff>
      <xdr:row>37</xdr:row>
      <xdr:rowOff>156210</xdr:rowOff>
    </xdr:to>
    <xdr:cxnSp macro="">
      <xdr:nvCxnSpPr>
        <xdr:cNvPr id="76" name="直線コネクタ 75">
          <a:extLst>
            <a:ext uri="{FF2B5EF4-FFF2-40B4-BE49-F238E27FC236}">
              <a16:creationId xmlns:a16="http://schemas.microsoft.com/office/drawing/2014/main" id="{194D1A66-189D-4E1D-AAD1-972F18CA9D14}"/>
            </a:ext>
          </a:extLst>
        </xdr:cNvPr>
        <xdr:cNvCxnSpPr/>
      </xdr:nvCxnSpPr>
      <xdr:spPr>
        <a:xfrm>
          <a:off x="3429000" y="6168390"/>
          <a:ext cx="7493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52070</xdr:rowOff>
    </xdr:from>
    <xdr:to>
      <xdr:col>15</xdr:col>
      <xdr:colOff>101600</xdr:colOff>
      <xdr:row>37</xdr:row>
      <xdr:rowOff>153670</xdr:rowOff>
    </xdr:to>
    <xdr:sp macro="" textlink="">
      <xdr:nvSpPr>
        <xdr:cNvPr id="77" name="楕円 76">
          <a:extLst>
            <a:ext uri="{FF2B5EF4-FFF2-40B4-BE49-F238E27FC236}">
              <a16:creationId xmlns:a16="http://schemas.microsoft.com/office/drawing/2014/main" id="{556667EB-9615-4DA0-BAF7-F612C42E7827}"/>
            </a:ext>
          </a:extLst>
        </xdr:cNvPr>
        <xdr:cNvSpPr/>
      </xdr:nvSpPr>
      <xdr:spPr>
        <a:xfrm>
          <a:off x="2571750" y="616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53340</xdr:rowOff>
    </xdr:from>
    <xdr:to>
      <xdr:col>19</xdr:col>
      <xdr:colOff>177800</xdr:colOff>
      <xdr:row>37</xdr:row>
      <xdr:rowOff>102870</xdr:rowOff>
    </xdr:to>
    <xdr:cxnSp macro="">
      <xdr:nvCxnSpPr>
        <xdr:cNvPr id="78" name="直線コネクタ 77">
          <a:extLst>
            <a:ext uri="{FF2B5EF4-FFF2-40B4-BE49-F238E27FC236}">
              <a16:creationId xmlns:a16="http://schemas.microsoft.com/office/drawing/2014/main" id="{BD7B3D15-C17D-414C-9DE7-503163BEA073}"/>
            </a:ext>
          </a:extLst>
        </xdr:cNvPr>
        <xdr:cNvCxnSpPr/>
      </xdr:nvCxnSpPr>
      <xdr:spPr>
        <a:xfrm flipV="1">
          <a:off x="2622550" y="6168390"/>
          <a:ext cx="80645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25400</xdr:rowOff>
    </xdr:from>
    <xdr:to>
      <xdr:col>10</xdr:col>
      <xdr:colOff>165100</xdr:colOff>
      <xdr:row>37</xdr:row>
      <xdr:rowOff>127000</xdr:rowOff>
    </xdr:to>
    <xdr:sp macro="" textlink="">
      <xdr:nvSpPr>
        <xdr:cNvPr id="79" name="楕円 78">
          <a:extLst>
            <a:ext uri="{FF2B5EF4-FFF2-40B4-BE49-F238E27FC236}">
              <a16:creationId xmlns:a16="http://schemas.microsoft.com/office/drawing/2014/main" id="{0E24AF9A-6773-4CC1-8B7E-DBE416791FD9}"/>
            </a:ext>
          </a:extLst>
        </xdr:cNvPr>
        <xdr:cNvSpPr/>
      </xdr:nvSpPr>
      <xdr:spPr>
        <a:xfrm>
          <a:off x="17780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76200</xdr:rowOff>
    </xdr:from>
    <xdr:to>
      <xdr:col>15</xdr:col>
      <xdr:colOff>50800</xdr:colOff>
      <xdr:row>37</xdr:row>
      <xdr:rowOff>102870</xdr:rowOff>
    </xdr:to>
    <xdr:cxnSp macro="">
      <xdr:nvCxnSpPr>
        <xdr:cNvPr id="80" name="直線コネクタ 79">
          <a:extLst>
            <a:ext uri="{FF2B5EF4-FFF2-40B4-BE49-F238E27FC236}">
              <a16:creationId xmlns:a16="http://schemas.microsoft.com/office/drawing/2014/main" id="{2E90E9A6-F55F-41D1-A14F-F3C9B89DB849}"/>
            </a:ext>
          </a:extLst>
        </xdr:cNvPr>
        <xdr:cNvCxnSpPr/>
      </xdr:nvCxnSpPr>
      <xdr:spPr>
        <a:xfrm>
          <a:off x="1828800" y="6191250"/>
          <a:ext cx="79375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170180</xdr:rowOff>
    </xdr:from>
    <xdr:to>
      <xdr:col>6</xdr:col>
      <xdr:colOff>38100</xdr:colOff>
      <xdr:row>37</xdr:row>
      <xdr:rowOff>100330</xdr:rowOff>
    </xdr:to>
    <xdr:sp macro="" textlink="">
      <xdr:nvSpPr>
        <xdr:cNvPr id="81" name="楕円 80">
          <a:extLst>
            <a:ext uri="{FF2B5EF4-FFF2-40B4-BE49-F238E27FC236}">
              <a16:creationId xmlns:a16="http://schemas.microsoft.com/office/drawing/2014/main" id="{F2523D89-11DB-4ABE-812C-E7D2E1CE64DA}"/>
            </a:ext>
          </a:extLst>
        </xdr:cNvPr>
        <xdr:cNvSpPr/>
      </xdr:nvSpPr>
      <xdr:spPr>
        <a:xfrm>
          <a:off x="984250" y="61137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49530</xdr:rowOff>
    </xdr:from>
    <xdr:to>
      <xdr:col>10</xdr:col>
      <xdr:colOff>114300</xdr:colOff>
      <xdr:row>37</xdr:row>
      <xdr:rowOff>76200</xdr:rowOff>
    </xdr:to>
    <xdr:cxnSp macro="">
      <xdr:nvCxnSpPr>
        <xdr:cNvPr id="82" name="直線コネクタ 81">
          <a:extLst>
            <a:ext uri="{FF2B5EF4-FFF2-40B4-BE49-F238E27FC236}">
              <a16:creationId xmlns:a16="http://schemas.microsoft.com/office/drawing/2014/main" id="{E95B014B-1055-412A-AA4E-EB8E5ED2AA4C}"/>
            </a:ext>
          </a:extLst>
        </xdr:cNvPr>
        <xdr:cNvCxnSpPr/>
      </xdr:nvCxnSpPr>
      <xdr:spPr>
        <a:xfrm>
          <a:off x="1028700" y="6164580"/>
          <a:ext cx="8001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102887</xdr:rowOff>
    </xdr:from>
    <xdr:ext cx="405111" cy="259045"/>
    <xdr:sp macro="" textlink="">
      <xdr:nvSpPr>
        <xdr:cNvPr id="83" name="n_1aveValue【道路】&#10;有形固定資産減価償却率">
          <a:extLst>
            <a:ext uri="{FF2B5EF4-FFF2-40B4-BE49-F238E27FC236}">
              <a16:creationId xmlns:a16="http://schemas.microsoft.com/office/drawing/2014/main" id="{5CBC5437-B3C9-4935-88A9-4B70F206FC6D}"/>
            </a:ext>
          </a:extLst>
        </xdr:cNvPr>
        <xdr:cNvSpPr txBox="1"/>
      </xdr:nvSpPr>
      <xdr:spPr>
        <a:xfrm>
          <a:off x="3239144" y="6383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70502</xdr:rowOff>
    </xdr:from>
    <xdr:ext cx="405111" cy="259045"/>
    <xdr:sp macro="" textlink="">
      <xdr:nvSpPr>
        <xdr:cNvPr id="84" name="n_2aveValue【道路】&#10;有形固定資産減価償却率">
          <a:extLst>
            <a:ext uri="{FF2B5EF4-FFF2-40B4-BE49-F238E27FC236}">
              <a16:creationId xmlns:a16="http://schemas.microsoft.com/office/drawing/2014/main" id="{6F945FFF-44DA-41C2-9A4E-4EFA46BBE4A1}"/>
            </a:ext>
          </a:extLst>
        </xdr:cNvPr>
        <xdr:cNvSpPr txBox="1"/>
      </xdr:nvSpPr>
      <xdr:spPr>
        <a:xfrm>
          <a:off x="2439044" y="6350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68597</xdr:rowOff>
    </xdr:from>
    <xdr:ext cx="405111" cy="259045"/>
    <xdr:sp macro="" textlink="">
      <xdr:nvSpPr>
        <xdr:cNvPr id="85" name="n_3aveValue【道路】&#10;有形固定資産減価償却率">
          <a:extLst>
            <a:ext uri="{FF2B5EF4-FFF2-40B4-BE49-F238E27FC236}">
              <a16:creationId xmlns:a16="http://schemas.microsoft.com/office/drawing/2014/main" id="{9D8E574E-9E2F-438E-BF3D-91D064A5CCE5}"/>
            </a:ext>
          </a:extLst>
        </xdr:cNvPr>
        <xdr:cNvSpPr txBox="1"/>
      </xdr:nvSpPr>
      <xdr:spPr>
        <a:xfrm>
          <a:off x="1645294" y="6348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154322</xdr:rowOff>
    </xdr:from>
    <xdr:ext cx="405111" cy="259045"/>
    <xdr:sp macro="" textlink="">
      <xdr:nvSpPr>
        <xdr:cNvPr id="86" name="n_4aveValue【道路】&#10;有形固定資産減価償却率">
          <a:extLst>
            <a:ext uri="{FF2B5EF4-FFF2-40B4-BE49-F238E27FC236}">
              <a16:creationId xmlns:a16="http://schemas.microsoft.com/office/drawing/2014/main" id="{1CF19B48-B334-46E1-A1D0-D2828ACEFD00}"/>
            </a:ext>
          </a:extLst>
        </xdr:cNvPr>
        <xdr:cNvSpPr txBox="1"/>
      </xdr:nvSpPr>
      <xdr:spPr>
        <a:xfrm>
          <a:off x="851544" y="626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120667</xdr:rowOff>
    </xdr:from>
    <xdr:ext cx="405111" cy="259045"/>
    <xdr:sp macro="" textlink="">
      <xdr:nvSpPr>
        <xdr:cNvPr id="87" name="n_1mainValue【道路】&#10;有形固定資産減価償却率">
          <a:extLst>
            <a:ext uri="{FF2B5EF4-FFF2-40B4-BE49-F238E27FC236}">
              <a16:creationId xmlns:a16="http://schemas.microsoft.com/office/drawing/2014/main" id="{1D1DB5A3-86D1-4C8E-B04C-A47A4C410534}"/>
            </a:ext>
          </a:extLst>
        </xdr:cNvPr>
        <xdr:cNvSpPr txBox="1"/>
      </xdr:nvSpPr>
      <xdr:spPr>
        <a:xfrm>
          <a:off x="3239144" y="5905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170197</xdr:rowOff>
    </xdr:from>
    <xdr:ext cx="405111" cy="259045"/>
    <xdr:sp macro="" textlink="">
      <xdr:nvSpPr>
        <xdr:cNvPr id="88" name="n_2mainValue【道路】&#10;有形固定資産減価償却率">
          <a:extLst>
            <a:ext uri="{FF2B5EF4-FFF2-40B4-BE49-F238E27FC236}">
              <a16:creationId xmlns:a16="http://schemas.microsoft.com/office/drawing/2014/main" id="{08ABF061-57F3-4832-8549-71655A1E982A}"/>
            </a:ext>
          </a:extLst>
        </xdr:cNvPr>
        <xdr:cNvSpPr txBox="1"/>
      </xdr:nvSpPr>
      <xdr:spPr>
        <a:xfrm>
          <a:off x="2439044" y="5948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143527</xdr:rowOff>
    </xdr:from>
    <xdr:ext cx="405111" cy="259045"/>
    <xdr:sp macro="" textlink="">
      <xdr:nvSpPr>
        <xdr:cNvPr id="89" name="n_3mainValue【道路】&#10;有形固定資産減価償却率">
          <a:extLst>
            <a:ext uri="{FF2B5EF4-FFF2-40B4-BE49-F238E27FC236}">
              <a16:creationId xmlns:a16="http://schemas.microsoft.com/office/drawing/2014/main" id="{8A9955D0-72F4-43B8-A410-D04426D5CBA5}"/>
            </a:ext>
          </a:extLst>
        </xdr:cNvPr>
        <xdr:cNvSpPr txBox="1"/>
      </xdr:nvSpPr>
      <xdr:spPr>
        <a:xfrm>
          <a:off x="1645294" y="5928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116857</xdr:rowOff>
    </xdr:from>
    <xdr:ext cx="405111" cy="259045"/>
    <xdr:sp macro="" textlink="">
      <xdr:nvSpPr>
        <xdr:cNvPr id="90" name="n_4mainValue【道路】&#10;有形固定資産減価償却率">
          <a:extLst>
            <a:ext uri="{FF2B5EF4-FFF2-40B4-BE49-F238E27FC236}">
              <a16:creationId xmlns:a16="http://schemas.microsoft.com/office/drawing/2014/main" id="{FFF69922-C898-48F6-9852-28D7D6DBDDFE}"/>
            </a:ext>
          </a:extLst>
        </xdr:cNvPr>
        <xdr:cNvSpPr txBox="1"/>
      </xdr:nvSpPr>
      <xdr:spPr>
        <a:xfrm>
          <a:off x="851544" y="5901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7665D986-D23F-4087-9C3B-D8E5A5E33F2C}"/>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B20BBA47-611F-41BA-A753-3F466DAA7379}"/>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BE6B2F11-2107-4DEB-A28F-237216D6B0CD}"/>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B86C5508-5438-48A1-805D-335C893F0CD0}"/>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DD8D7089-8EE9-457B-9D97-05ED7358AAB7}"/>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DED73C36-18F9-42A7-882D-97FB1238AC2E}"/>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7444FE20-9874-4C9D-A26A-A32683F27847}"/>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471F5797-30B0-42B8-8080-CE8192E784A0}"/>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AF8DB6B1-DC5B-4A8E-9630-89B124B06FDC}"/>
            </a:ext>
          </a:extLst>
        </xdr:cNvPr>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AE18481-CCB9-4F16-B4C5-10978A0A0471}"/>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18115917-333B-4EC5-B5D5-FF32342F250B}"/>
            </a:ext>
          </a:extLst>
        </xdr:cNvPr>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4A7C71C6-58B3-4491-9F1C-4D7961C1D033}"/>
            </a:ext>
          </a:extLst>
        </xdr:cNvPr>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30CB5D01-1670-4DE6-BABD-93BD66D7ED3D}"/>
            </a:ext>
          </a:extLst>
        </xdr:cNvPr>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48B37A68-A924-47DD-AA1B-FD69CBC61F95}"/>
            </a:ext>
          </a:extLst>
        </xdr:cNvPr>
        <xdr:cNvSpPr txBox="1"/>
      </xdr:nvSpPr>
      <xdr:spPr>
        <a:xfrm>
          <a:off x="5482151" y="6474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5D97F110-B401-4E18-B802-29267D0E5CF6}"/>
            </a:ext>
          </a:extLst>
        </xdr:cNvPr>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1FF003B0-195F-4305-BA1F-644A1DE6AD86}"/>
            </a:ext>
          </a:extLst>
        </xdr:cNvPr>
        <xdr:cNvSpPr txBox="1"/>
      </xdr:nvSpPr>
      <xdr:spPr>
        <a:xfrm>
          <a:off x="548215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DB9491BC-8E27-4E43-9FF1-55BF0B7DD486}"/>
            </a:ext>
          </a:extLst>
        </xdr:cNvPr>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1E9B5C86-08A0-40A0-A07B-320925A1DAC6}"/>
            </a:ext>
          </a:extLst>
        </xdr:cNvPr>
        <xdr:cNvSpPr txBox="1"/>
      </xdr:nvSpPr>
      <xdr:spPr>
        <a:xfrm>
          <a:off x="5482151" y="5744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1BE194D5-2A09-4252-B2C8-6241CE1173C8}"/>
            </a:ext>
          </a:extLst>
        </xdr:cNvPr>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FBBDF9DC-E499-42FD-B992-387D5CC2681C}"/>
            </a:ext>
          </a:extLst>
        </xdr:cNvPr>
        <xdr:cNvSpPr txBox="1"/>
      </xdr:nvSpPr>
      <xdr:spPr>
        <a:xfrm>
          <a:off x="5482151" y="5375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91BF7B72-7444-436A-824C-487A7664BE6A}"/>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E13F9F54-1039-4E21-B6A5-D3CC89CD6F2A}"/>
            </a:ext>
          </a:extLst>
        </xdr:cNvPr>
        <xdr:cNvSpPr txBox="1"/>
      </xdr:nvSpPr>
      <xdr:spPr>
        <a:xfrm>
          <a:off x="541803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42F47F96-72E5-4CF5-8ED8-1A48FC268B36}"/>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42253</xdr:rowOff>
    </xdr:from>
    <xdr:to>
      <xdr:col>54</xdr:col>
      <xdr:colOff>189865</xdr:colOff>
      <xdr:row>40</xdr:row>
      <xdr:rowOff>163868</xdr:rowOff>
    </xdr:to>
    <xdr:cxnSp macro="">
      <xdr:nvCxnSpPr>
        <xdr:cNvPr id="114" name="直線コネクタ 113">
          <a:extLst>
            <a:ext uri="{FF2B5EF4-FFF2-40B4-BE49-F238E27FC236}">
              <a16:creationId xmlns:a16="http://schemas.microsoft.com/office/drawing/2014/main" id="{690B2CFA-D6AE-4CC5-B4B2-D25E324A749E}"/>
            </a:ext>
          </a:extLst>
        </xdr:cNvPr>
        <xdr:cNvCxnSpPr/>
      </xdr:nvCxnSpPr>
      <xdr:spPr>
        <a:xfrm flipV="1">
          <a:off x="9429115" y="5662003"/>
          <a:ext cx="0" cy="111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167695</xdr:rowOff>
    </xdr:from>
    <xdr:ext cx="534377" cy="259045"/>
    <xdr:sp macro="" textlink="">
      <xdr:nvSpPr>
        <xdr:cNvPr id="115" name="【道路】&#10;一人当たり延長最小値テキスト">
          <a:extLst>
            <a:ext uri="{FF2B5EF4-FFF2-40B4-BE49-F238E27FC236}">
              <a16:creationId xmlns:a16="http://schemas.microsoft.com/office/drawing/2014/main" id="{2B2633CA-3832-450C-9617-BA711B95A814}"/>
            </a:ext>
          </a:extLst>
        </xdr:cNvPr>
        <xdr:cNvSpPr txBox="1"/>
      </xdr:nvSpPr>
      <xdr:spPr>
        <a:xfrm>
          <a:off x="9467850" y="6778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163868</xdr:rowOff>
    </xdr:from>
    <xdr:to>
      <xdr:col>55</xdr:col>
      <xdr:colOff>88900</xdr:colOff>
      <xdr:row>40</xdr:row>
      <xdr:rowOff>163868</xdr:rowOff>
    </xdr:to>
    <xdr:cxnSp macro="">
      <xdr:nvCxnSpPr>
        <xdr:cNvPr id="116" name="直線コネクタ 115">
          <a:extLst>
            <a:ext uri="{FF2B5EF4-FFF2-40B4-BE49-F238E27FC236}">
              <a16:creationId xmlns:a16="http://schemas.microsoft.com/office/drawing/2014/main" id="{3DDE0EEA-22DE-4090-B7DE-F64620E9F80C}"/>
            </a:ext>
          </a:extLst>
        </xdr:cNvPr>
        <xdr:cNvCxnSpPr/>
      </xdr:nvCxnSpPr>
      <xdr:spPr>
        <a:xfrm>
          <a:off x="9359900" y="67742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160380</xdr:rowOff>
    </xdr:from>
    <xdr:ext cx="534377" cy="259045"/>
    <xdr:sp macro="" textlink="">
      <xdr:nvSpPr>
        <xdr:cNvPr id="117" name="【道路】&#10;一人当たり延長最大値テキスト">
          <a:extLst>
            <a:ext uri="{FF2B5EF4-FFF2-40B4-BE49-F238E27FC236}">
              <a16:creationId xmlns:a16="http://schemas.microsoft.com/office/drawing/2014/main" id="{D4A06068-68D8-4ABE-992A-C65B0E9D3AD5}"/>
            </a:ext>
          </a:extLst>
        </xdr:cNvPr>
        <xdr:cNvSpPr txBox="1"/>
      </xdr:nvSpPr>
      <xdr:spPr>
        <a:xfrm>
          <a:off x="9467850" y="544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42253</xdr:rowOff>
    </xdr:from>
    <xdr:to>
      <xdr:col>55</xdr:col>
      <xdr:colOff>88900</xdr:colOff>
      <xdr:row>34</xdr:row>
      <xdr:rowOff>42253</xdr:rowOff>
    </xdr:to>
    <xdr:cxnSp macro="">
      <xdr:nvCxnSpPr>
        <xdr:cNvPr id="118" name="直線コネクタ 117">
          <a:extLst>
            <a:ext uri="{FF2B5EF4-FFF2-40B4-BE49-F238E27FC236}">
              <a16:creationId xmlns:a16="http://schemas.microsoft.com/office/drawing/2014/main" id="{BE2E0BF1-E286-449B-95E6-CAEDD7BB05D3}"/>
            </a:ext>
          </a:extLst>
        </xdr:cNvPr>
        <xdr:cNvCxnSpPr/>
      </xdr:nvCxnSpPr>
      <xdr:spPr>
        <a:xfrm>
          <a:off x="9359900" y="56620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106665</xdr:rowOff>
    </xdr:from>
    <xdr:ext cx="534377" cy="259045"/>
    <xdr:sp macro="" textlink="">
      <xdr:nvSpPr>
        <xdr:cNvPr id="119" name="【道路】&#10;一人当たり延長平均値テキスト">
          <a:extLst>
            <a:ext uri="{FF2B5EF4-FFF2-40B4-BE49-F238E27FC236}">
              <a16:creationId xmlns:a16="http://schemas.microsoft.com/office/drawing/2014/main" id="{10314F99-B98A-4160-A4A8-02C2406D7BEA}"/>
            </a:ext>
          </a:extLst>
        </xdr:cNvPr>
        <xdr:cNvSpPr txBox="1"/>
      </xdr:nvSpPr>
      <xdr:spPr>
        <a:xfrm>
          <a:off x="9467850" y="62217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83788</xdr:rowOff>
    </xdr:from>
    <xdr:to>
      <xdr:col>55</xdr:col>
      <xdr:colOff>50800</xdr:colOff>
      <xdr:row>39</xdr:row>
      <xdr:rowOff>13938</xdr:rowOff>
    </xdr:to>
    <xdr:sp macro="" textlink="">
      <xdr:nvSpPr>
        <xdr:cNvPr id="120" name="フローチャート: 判断 119">
          <a:extLst>
            <a:ext uri="{FF2B5EF4-FFF2-40B4-BE49-F238E27FC236}">
              <a16:creationId xmlns:a16="http://schemas.microsoft.com/office/drawing/2014/main" id="{EA7E5F35-C240-45C9-B21B-088E66F74581}"/>
            </a:ext>
          </a:extLst>
        </xdr:cNvPr>
        <xdr:cNvSpPr/>
      </xdr:nvSpPr>
      <xdr:spPr>
        <a:xfrm>
          <a:off x="9398000" y="636393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66853</xdr:rowOff>
    </xdr:from>
    <xdr:to>
      <xdr:col>50</xdr:col>
      <xdr:colOff>165100</xdr:colOff>
      <xdr:row>38</xdr:row>
      <xdr:rowOff>168453</xdr:rowOff>
    </xdr:to>
    <xdr:sp macro="" textlink="">
      <xdr:nvSpPr>
        <xdr:cNvPr id="121" name="フローチャート: 判断 120">
          <a:extLst>
            <a:ext uri="{FF2B5EF4-FFF2-40B4-BE49-F238E27FC236}">
              <a16:creationId xmlns:a16="http://schemas.microsoft.com/office/drawing/2014/main" id="{B73AB180-ACB9-4A46-923D-0CE8EC2B7A74}"/>
            </a:ext>
          </a:extLst>
        </xdr:cNvPr>
        <xdr:cNvSpPr/>
      </xdr:nvSpPr>
      <xdr:spPr>
        <a:xfrm>
          <a:off x="8636000" y="634700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86284</xdr:rowOff>
    </xdr:from>
    <xdr:to>
      <xdr:col>46</xdr:col>
      <xdr:colOff>38100</xdr:colOff>
      <xdr:row>39</xdr:row>
      <xdr:rowOff>16434</xdr:rowOff>
    </xdr:to>
    <xdr:sp macro="" textlink="">
      <xdr:nvSpPr>
        <xdr:cNvPr id="122" name="フローチャート: 判断 121">
          <a:extLst>
            <a:ext uri="{FF2B5EF4-FFF2-40B4-BE49-F238E27FC236}">
              <a16:creationId xmlns:a16="http://schemas.microsoft.com/office/drawing/2014/main" id="{67C5842C-40C4-4ACD-AA03-413C2E332DB3}"/>
            </a:ext>
          </a:extLst>
        </xdr:cNvPr>
        <xdr:cNvSpPr/>
      </xdr:nvSpPr>
      <xdr:spPr>
        <a:xfrm>
          <a:off x="7842250" y="636643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90418</xdr:rowOff>
    </xdr:from>
    <xdr:to>
      <xdr:col>41</xdr:col>
      <xdr:colOff>101600</xdr:colOff>
      <xdr:row>39</xdr:row>
      <xdr:rowOff>20568</xdr:rowOff>
    </xdr:to>
    <xdr:sp macro="" textlink="">
      <xdr:nvSpPr>
        <xdr:cNvPr id="123" name="フローチャート: 判断 122">
          <a:extLst>
            <a:ext uri="{FF2B5EF4-FFF2-40B4-BE49-F238E27FC236}">
              <a16:creationId xmlns:a16="http://schemas.microsoft.com/office/drawing/2014/main" id="{2B2939FE-BC54-4261-9A74-DD3370D6F255}"/>
            </a:ext>
          </a:extLst>
        </xdr:cNvPr>
        <xdr:cNvSpPr/>
      </xdr:nvSpPr>
      <xdr:spPr>
        <a:xfrm>
          <a:off x="7029450" y="637056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105810</xdr:rowOff>
    </xdr:from>
    <xdr:to>
      <xdr:col>36</xdr:col>
      <xdr:colOff>165100</xdr:colOff>
      <xdr:row>39</xdr:row>
      <xdr:rowOff>35960</xdr:rowOff>
    </xdr:to>
    <xdr:sp macro="" textlink="">
      <xdr:nvSpPr>
        <xdr:cNvPr id="124" name="フローチャート: 判断 123">
          <a:extLst>
            <a:ext uri="{FF2B5EF4-FFF2-40B4-BE49-F238E27FC236}">
              <a16:creationId xmlns:a16="http://schemas.microsoft.com/office/drawing/2014/main" id="{8F17C596-B21D-45C2-B35A-BDB0B0FCDE3F}"/>
            </a:ext>
          </a:extLst>
        </xdr:cNvPr>
        <xdr:cNvSpPr/>
      </xdr:nvSpPr>
      <xdr:spPr>
        <a:xfrm>
          <a:off x="6235700" y="63859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C9EE544-3632-47FF-99CA-CA9C85E1BBD8}"/>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B1A3082-A240-46EA-8F54-DA840A033CFB}"/>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555A2AD-FF66-4074-8C1B-7B60C0281E24}"/>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C282499-2D21-4182-B3BA-AE2BF2F40A6C}"/>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80D374C1-4975-4F1F-A0F6-B174E25D7275}"/>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151359</xdr:rowOff>
    </xdr:from>
    <xdr:to>
      <xdr:col>55</xdr:col>
      <xdr:colOff>50800</xdr:colOff>
      <xdr:row>39</xdr:row>
      <xdr:rowOff>81509</xdr:rowOff>
    </xdr:to>
    <xdr:sp macro="" textlink="">
      <xdr:nvSpPr>
        <xdr:cNvPr id="130" name="楕円 129">
          <a:extLst>
            <a:ext uri="{FF2B5EF4-FFF2-40B4-BE49-F238E27FC236}">
              <a16:creationId xmlns:a16="http://schemas.microsoft.com/office/drawing/2014/main" id="{E4CB4F40-3AE6-4F6A-81CB-08C1945F980B}"/>
            </a:ext>
          </a:extLst>
        </xdr:cNvPr>
        <xdr:cNvSpPr/>
      </xdr:nvSpPr>
      <xdr:spPr>
        <a:xfrm>
          <a:off x="9398000" y="643150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129786</xdr:rowOff>
    </xdr:from>
    <xdr:ext cx="534377" cy="259045"/>
    <xdr:sp macro="" textlink="">
      <xdr:nvSpPr>
        <xdr:cNvPr id="131" name="【道路】&#10;一人当たり延長該当値テキスト">
          <a:extLst>
            <a:ext uri="{FF2B5EF4-FFF2-40B4-BE49-F238E27FC236}">
              <a16:creationId xmlns:a16="http://schemas.microsoft.com/office/drawing/2014/main" id="{0D88B56F-1E20-4B36-AD78-58A5801BC005}"/>
            </a:ext>
          </a:extLst>
        </xdr:cNvPr>
        <xdr:cNvSpPr txBox="1"/>
      </xdr:nvSpPr>
      <xdr:spPr>
        <a:xfrm>
          <a:off x="9467850" y="6409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103695</xdr:rowOff>
    </xdr:from>
    <xdr:to>
      <xdr:col>50</xdr:col>
      <xdr:colOff>165100</xdr:colOff>
      <xdr:row>40</xdr:row>
      <xdr:rowOff>33845</xdr:rowOff>
    </xdr:to>
    <xdr:sp macro="" textlink="">
      <xdr:nvSpPr>
        <xdr:cNvPr id="132" name="楕円 131">
          <a:extLst>
            <a:ext uri="{FF2B5EF4-FFF2-40B4-BE49-F238E27FC236}">
              <a16:creationId xmlns:a16="http://schemas.microsoft.com/office/drawing/2014/main" id="{6824572B-0956-46AF-B53C-3C560B5CB871}"/>
            </a:ext>
          </a:extLst>
        </xdr:cNvPr>
        <xdr:cNvSpPr/>
      </xdr:nvSpPr>
      <xdr:spPr>
        <a:xfrm>
          <a:off x="8636000" y="65489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30709</xdr:rowOff>
    </xdr:from>
    <xdr:to>
      <xdr:col>55</xdr:col>
      <xdr:colOff>0</xdr:colOff>
      <xdr:row>39</xdr:row>
      <xdr:rowOff>154495</xdr:rowOff>
    </xdr:to>
    <xdr:cxnSp macro="">
      <xdr:nvCxnSpPr>
        <xdr:cNvPr id="133" name="直線コネクタ 132">
          <a:extLst>
            <a:ext uri="{FF2B5EF4-FFF2-40B4-BE49-F238E27FC236}">
              <a16:creationId xmlns:a16="http://schemas.microsoft.com/office/drawing/2014/main" id="{37A3B7B8-2148-4401-B6FB-A6B720CEFFD1}"/>
            </a:ext>
          </a:extLst>
        </xdr:cNvPr>
        <xdr:cNvCxnSpPr/>
      </xdr:nvCxnSpPr>
      <xdr:spPr>
        <a:xfrm flipV="1">
          <a:off x="8686800" y="6475959"/>
          <a:ext cx="742950" cy="123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113602</xdr:rowOff>
    </xdr:from>
    <xdr:to>
      <xdr:col>46</xdr:col>
      <xdr:colOff>38100</xdr:colOff>
      <xdr:row>40</xdr:row>
      <xdr:rowOff>43752</xdr:rowOff>
    </xdr:to>
    <xdr:sp macro="" textlink="">
      <xdr:nvSpPr>
        <xdr:cNvPr id="134" name="楕円 133">
          <a:extLst>
            <a:ext uri="{FF2B5EF4-FFF2-40B4-BE49-F238E27FC236}">
              <a16:creationId xmlns:a16="http://schemas.microsoft.com/office/drawing/2014/main" id="{AF2A57E8-3645-4E1C-9D37-11C46FB2091B}"/>
            </a:ext>
          </a:extLst>
        </xdr:cNvPr>
        <xdr:cNvSpPr/>
      </xdr:nvSpPr>
      <xdr:spPr>
        <a:xfrm>
          <a:off x="7842250" y="655885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154495</xdr:rowOff>
    </xdr:from>
    <xdr:to>
      <xdr:col>50</xdr:col>
      <xdr:colOff>114300</xdr:colOff>
      <xdr:row>39</xdr:row>
      <xdr:rowOff>164402</xdr:rowOff>
    </xdr:to>
    <xdr:cxnSp macro="">
      <xdr:nvCxnSpPr>
        <xdr:cNvPr id="135" name="直線コネクタ 134">
          <a:extLst>
            <a:ext uri="{FF2B5EF4-FFF2-40B4-BE49-F238E27FC236}">
              <a16:creationId xmlns:a16="http://schemas.microsoft.com/office/drawing/2014/main" id="{B25E4C9E-CBBF-425B-B409-20CA31D18DA0}"/>
            </a:ext>
          </a:extLst>
        </xdr:cNvPr>
        <xdr:cNvCxnSpPr/>
      </xdr:nvCxnSpPr>
      <xdr:spPr>
        <a:xfrm flipV="1">
          <a:off x="7886700" y="6599745"/>
          <a:ext cx="800100" cy="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124708</xdr:rowOff>
    </xdr:from>
    <xdr:to>
      <xdr:col>41</xdr:col>
      <xdr:colOff>101600</xdr:colOff>
      <xdr:row>40</xdr:row>
      <xdr:rowOff>54858</xdr:rowOff>
    </xdr:to>
    <xdr:sp macro="" textlink="">
      <xdr:nvSpPr>
        <xdr:cNvPr id="136" name="楕円 135">
          <a:extLst>
            <a:ext uri="{FF2B5EF4-FFF2-40B4-BE49-F238E27FC236}">
              <a16:creationId xmlns:a16="http://schemas.microsoft.com/office/drawing/2014/main" id="{306CB96B-6D6A-492F-8128-B34937ED7AE0}"/>
            </a:ext>
          </a:extLst>
        </xdr:cNvPr>
        <xdr:cNvSpPr/>
      </xdr:nvSpPr>
      <xdr:spPr>
        <a:xfrm>
          <a:off x="7029450" y="656995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164402</xdr:rowOff>
    </xdr:from>
    <xdr:to>
      <xdr:col>45</xdr:col>
      <xdr:colOff>177800</xdr:colOff>
      <xdr:row>40</xdr:row>
      <xdr:rowOff>4058</xdr:rowOff>
    </xdr:to>
    <xdr:cxnSp macro="">
      <xdr:nvCxnSpPr>
        <xdr:cNvPr id="137" name="直線コネクタ 136">
          <a:extLst>
            <a:ext uri="{FF2B5EF4-FFF2-40B4-BE49-F238E27FC236}">
              <a16:creationId xmlns:a16="http://schemas.microsoft.com/office/drawing/2014/main" id="{BD6EF442-F00B-4250-9D4A-A21F36063948}"/>
            </a:ext>
          </a:extLst>
        </xdr:cNvPr>
        <xdr:cNvCxnSpPr/>
      </xdr:nvCxnSpPr>
      <xdr:spPr>
        <a:xfrm flipV="1">
          <a:off x="7080250" y="6609652"/>
          <a:ext cx="806450" cy="4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132766</xdr:rowOff>
    </xdr:from>
    <xdr:to>
      <xdr:col>36</xdr:col>
      <xdr:colOff>165100</xdr:colOff>
      <xdr:row>40</xdr:row>
      <xdr:rowOff>62916</xdr:rowOff>
    </xdr:to>
    <xdr:sp macro="" textlink="">
      <xdr:nvSpPr>
        <xdr:cNvPr id="138" name="楕円 137">
          <a:extLst>
            <a:ext uri="{FF2B5EF4-FFF2-40B4-BE49-F238E27FC236}">
              <a16:creationId xmlns:a16="http://schemas.microsoft.com/office/drawing/2014/main" id="{4F7A6EB0-C527-4C42-92B9-6BDB420F20DF}"/>
            </a:ext>
          </a:extLst>
        </xdr:cNvPr>
        <xdr:cNvSpPr/>
      </xdr:nvSpPr>
      <xdr:spPr>
        <a:xfrm>
          <a:off x="6235700" y="657801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4058</xdr:rowOff>
    </xdr:from>
    <xdr:to>
      <xdr:col>41</xdr:col>
      <xdr:colOff>50800</xdr:colOff>
      <xdr:row>40</xdr:row>
      <xdr:rowOff>12116</xdr:rowOff>
    </xdr:to>
    <xdr:cxnSp macro="">
      <xdr:nvCxnSpPr>
        <xdr:cNvPr id="139" name="直線コネクタ 138">
          <a:extLst>
            <a:ext uri="{FF2B5EF4-FFF2-40B4-BE49-F238E27FC236}">
              <a16:creationId xmlns:a16="http://schemas.microsoft.com/office/drawing/2014/main" id="{F09BC127-D7B3-4886-85BE-D9742803FA89}"/>
            </a:ext>
          </a:extLst>
        </xdr:cNvPr>
        <xdr:cNvCxnSpPr/>
      </xdr:nvCxnSpPr>
      <xdr:spPr>
        <a:xfrm flipV="1">
          <a:off x="6286500" y="6614408"/>
          <a:ext cx="793750" cy="8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13530</xdr:rowOff>
    </xdr:from>
    <xdr:ext cx="534377" cy="259045"/>
    <xdr:sp macro="" textlink="">
      <xdr:nvSpPr>
        <xdr:cNvPr id="140" name="n_1aveValue【道路】&#10;一人当たり延長">
          <a:extLst>
            <a:ext uri="{FF2B5EF4-FFF2-40B4-BE49-F238E27FC236}">
              <a16:creationId xmlns:a16="http://schemas.microsoft.com/office/drawing/2014/main" id="{ECB41D5C-FBE1-464C-890F-7CEB8E73F62F}"/>
            </a:ext>
          </a:extLst>
        </xdr:cNvPr>
        <xdr:cNvSpPr txBox="1"/>
      </xdr:nvSpPr>
      <xdr:spPr>
        <a:xfrm>
          <a:off x="8425961" y="612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32961</xdr:rowOff>
    </xdr:from>
    <xdr:ext cx="534377" cy="259045"/>
    <xdr:sp macro="" textlink="">
      <xdr:nvSpPr>
        <xdr:cNvPr id="141" name="n_2aveValue【道路】&#10;一人当たり延長">
          <a:extLst>
            <a:ext uri="{FF2B5EF4-FFF2-40B4-BE49-F238E27FC236}">
              <a16:creationId xmlns:a16="http://schemas.microsoft.com/office/drawing/2014/main" id="{AEBDAD74-D7DB-49D4-B1F3-3045E05983D4}"/>
            </a:ext>
          </a:extLst>
        </xdr:cNvPr>
        <xdr:cNvSpPr txBox="1"/>
      </xdr:nvSpPr>
      <xdr:spPr>
        <a:xfrm>
          <a:off x="7644911" y="6148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37095</xdr:rowOff>
    </xdr:from>
    <xdr:ext cx="534377" cy="259045"/>
    <xdr:sp macro="" textlink="">
      <xdr:nvSpPr>
        <xdr:cNvPr id="142" name="n_3aveValue【道路】&#10;一人当たり延長">
          <a:extLst>
            <a:ext uri="{FF2B5EF4-FFF2-40B4-BE49-F238E27FC236}">
              <a16:creationId xmlns:a16="http://schemas.microsoft.com/office/drawing/2014/main" id="{91E0B545-7774-4E1E-BA76-A43D5A550B11}"/>
            </a:ext>
          </a:extLst>
        </xdr:cNvPr>
        <xdr:cNvSpPr txBox="1"/>
      </xdr:nvSpPr>
      <xdr:spPr>
        <a:xfrm>
          <a:off x="6851161" y="615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52487</xdr:rowOff>
    </xdr:from>
    <xdr:ext cx="534377" cy="259045"/>
    <xdr:sp macro="" textlink="">
      <xdr:nvSpPr>
        <xdr:cNvPr id="143" name="n_4aveValue【道路】&#10;一人当たり延長">
          <a:extLst>
            <a:ext uri="{FF2B5EF4-FFF2-40B4-BE49-F238E27FC236}">
              <a16:creationId xmlns:a16="http://schemas.microsoft.com/office/drawing/2014/main" id="{11F56CF5-AD60-44EE-9476-CF79B815A687}"/>
            </a:ext>
          </a:extLst>
        </xdr:cNvPr>
        <xdr:cNvSpPr txBox="1"/>
      </xdr:nvSpPr>
      <xdr:spPr>
        <a:xfrm>
          <a:off x="6038361" y="616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24972</xdr:rowOff>
    </xdr:from>
    <xdr:ext cx="534377" cy="259045"/>
    <xdr:sp macro="" textlink="">
      <xdr:nvSpPr>
        <xdr:cNvPr id="144" name="n_1mainValue【道路】&#10;一人当たり延長">
          <a:extLst>
            <a:ext uri="{FF2B5EF4-FFF2-40B4-BE49-F238E27FC236}">
              <a16:creationId xmlns:a16="http://schemas.microsoft.com/office/drawing/2014/main" id="{31575916-8C40-4454-868B-DBFDE398F363}"/>
            </a:ext>
          </a:extLst>
        </xdr:cNvPr>
        <xdr:cNvSpPr txBox="1"/>
      </xdr:nvSpPr>
      <xdr:spPr>
        <a:xfrm>
          <a:off x="8425961" y="663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34879</xdr:rowOff>
    </xdr:from>
    <xdr:ext cx="534377" cy="259045"/>
    <xdr:sp macro="" textlink="">
      <xdr:nvSpPr>
        <xdr:cNvPr id="145" name="n_2mainValue【道路】&#10;一人当たり延長">
          <a:extLst>
            <a:ext uri="{FF2B5EF4-FFF2-40B4-BE49-F238E27FC236}">
              <a16:creationId xmlns:a16="http://schemas.microsoft.com/office/drawing/2014/main" id="{6BB9DED2-5D85-45AE-A547-9867310C065F}"/>
            </a:ext>
          </a:extLst>
        </xdr:cNvPr>
        <xdr:cNvSpPr txBox="1"/>
      </xdr:nvSpPr>
      <xdr:spPr>
        <a:xfrm>
          <a:off x="7644911" y="664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45985</xdr:rowOff>
    </xdr:from>
    <xdr:ext cx="534377" cy="259045"/>
    <xdr:sp macro="" textlink="">
      <xdr:nvSpPr>
        <xdr:cNvPr id="146" name="n_3mainValue【道路】&#10;一人当たり延長">
          <a:extLst>
            <a:ext uri="{FF2B5EF4-FFF2-40B4-BE49-F238E27FC236}">
              <a16:creationId xmlns:a16="http://schemas.microsoft.com/office/drawing/2014/main" id="{D26A1146-CD54-4836-8E74-CA9024E3D7C3}"/>
            </a:ext>
          </a:extLst>
        </xdr:cNvPr>
        <xdr:cNvSpPr txBox="1"/>
      </xdr:nvSpPr>
      <xdr:spPr>
        <a:xfrm>
          <a:off x="6851161" y="665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54043</xdr:rowOff>
    </xdr:from>
    <xdr:ext cx="534377" cy="259045"/>
    <xdr:sp macro="" textlink="">
      <xdr:nvSpPr>
        <xdr:cNvPr id="147" name="n_4mainValue【道路】&#10;一人当たり延長">
          <a:extLst>
            <a:ext uri="{FF2B5EF4-FFF2-40B4-BE49-F238E27FC236}">
              <a16:creationId xmlns:a16="http://schemas.microsoft.com/office/drawing/2014/main" id="{6F3255BB-B3DF-4876-97C6-4CAC51E022E3}"/>
            </a:ext>
          </a:extLst>
        </xdr:cNvPr>
        <xdr:cNvSpPr txBox="1"/>
      </xdr:nvSpPr>
      <xdr:spPr>
        <a:xfrm>
          <a:off x="6038361" y="666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7767BE99-D59A-4F24-8D3F-390201AE92D4}"/>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D0A7A407-842B-4F40-A561-0BDE7D9219D2}"/>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2175FF48-FC8C-4A33-89F2-AA0195C8F853}"/>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D91D4A8E-5C93-4D1A-B598-AD9B585453A3}"/>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609DD328-E7A3-4B28-9626-5C0EC87D18CC}"/>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A15A907C-93EF-4E6E-BF8A-192AF3506CB2}"/>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6E121BCA-3A6F-4C8B-AEE9-380EAD082BB8}"/>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D1F28DB2-5B75-4965-8973-25223C6279FF}"/>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27C4476B-3B28-495E-BD4C-FC2CCE5D9D2D}"/>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36FC7A4B-E6AD-404B-BE5E-65B8FC8F2666}"/>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BB46D0D5-138E-4CF6-A1AE-293BA6C54EDF}"/>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849C660E-7345-41D1-8D0E-AAB1C2B8E3D9}"/>
            </a:ext>
          </a:extLst>
        </xdr:cNvPr>
        <xdr:cNvCxnSpPr/>
      </xdr:nvCxnSpPr>
      <xdr:spPr>
        <a:xfrm>
          <a:off x="6858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5382575B-E7CB-4537-9D56-787F6248A329}"/>
            </a:ext>
          </a:extLst>
        </xdr:cNvPr>
        <xdr:cNvSpPr txBox="1"/>
      </xdr:nvSpPr>
      <xdr:spPr>
        <a:xfrm>
          <a:off x="2757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A70103B1-14ED-400D-891A-F836CAF327C9}"/>
            </a:ext>
          </a:extLst>
        </xdr:cNvPr>
        <xdr:cNvCxnSpPr/>
      </xdr:nvCxnSpPr>
      <xdr:spPr>
        <a:xfrm>
          <a:off x="6858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EB60E114-D71A-4515-A41C-62A1150CA5F1}"/>
            </a:ext>
          </a:extLst>
        </xdr:cNvPr>
        <xdr:cNvSpPr txBox="1"/>
      </xdr:nvSpPr>
      <xdr:spPr>
        <a:xfrm>
          <a:off x="3398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7F8DE94-1436-4DFD-8E2A-0E5A076A632A}"/>
            </a:ext>
          </a:extLst>
        </xdr:cNvPr>
        <xdr:cNvCxnSpPr/>
      </xdr:nvCxnSpPr>
      <xdr:spPr>
        <a:xfrm>
          <a:off x="6858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50171FE3-F129-4EE9-B45B-E8F3CB293061}"/>
            </a:ext>
          </a:extLst>
        </xdr:cNvPr>
        <xdr:cNvSpPr txBox="1"/>
      </xdr:nvSpPr>
      <xdr:spPr>
        <a:xfrm>
          <a:off x="3398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B5E62C78-A378-474D-8D30-EAEBB41CC577}"/>
            </a:ext>
          </a:extLst>
        </xdr:cNvPr>
        <xdr:cNvCxnSpPr/>
      </xdr:nvCxnSpPr>
      <xdr:spPr>
        <a:xfrm>
          <a:off x="6858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E19D8B67-8043-472C-95E7-7C1CA1B25786}"/>
            </a:ext>
          </a:extLst>
        </xdr:cNvPr>
        <xdr:cNvSpPr txBox="1"/>
      </xdr:nvSpPr>
      <xdr:spPr>
        <a:xfrm>
          <a:off x="3398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FEBBDD9D-16DF-4B6F-AB95-27BDEA8DE164}"/>
            </a:ext>
          </a:extLst>
        </xdr:cNvPr>
        <xdr:cNvCxnSpPr/>
      </xdr:nvCxnSpPr>
      <xdr:spPr>
        <a:xfrm>
          <a:off x="6858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7A1776D4-9409-451E-8180-D809FD60A109}"/>
            </a:ext>
          </a:extLst>
        </xdr:cNvPr>
        <xdr:cNvSpPr txBox="1"/>
      </xdr:nvSpPr>
      <xdr:spPr>
        <a:xfrm>
          <a:off x="3398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CBC76A1C-218D-4947-883F-CB67D4625A88}"/>
            </a:ext>
          </a:extLst>
        </xdr:cNvPr>
        <xdr:cNvCxnSpPr/>
      </xdr:nvCxnSpPr>
      <xdr:spPr>
        <a:xfrm>
          <a:off x="6858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91235E75-7C09-498C-8591-25F6797B2269}"/>
            </a:ext>
          </a:extLst>
        </xdr:cNvPr>
        <xdr:cNvSpPr txBox="1"/>
      </xdr:nvSpPr>
      <xdr:spPr>
        <a:xfrm>
          <a:off x="38496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B381E0FF-845B-41AF-9CDE-CD240A2A4626}"/>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32DB3152-6C3F-4F10-AC5F-0CBE832FDE11}"/>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153488</xdr:rowOff>
    </xdr:from>
    <xdr:to>
      <xdr:col>24</xdr:col>
      <xdr:colOff>62865</xdr:colOff>
      <xdr:row>64</xdr:row>
      <xdr:rowOff>130628</xdr:rowOff>
    </xdr:to>
    <xdr:cxnSp macro="">
      <xdr:nvCxnSpPr>
        <xdr:cNvPr id="173" name="直線コネクタ 172">
          <a:extLst>
            <a:ext uri="{FF2B5EF4-FFF2-40B4-BE49-F238E27FC236}">
              <a16:creationId xmlns:a16="http://schemas.microsoft.com/office/drawing/2014/main" id="{8A65712E-B1D9-4665-856E-9331530C10BE}"/>
            </a:ext>
          </a:extLst>
        </xdr:cNvPr>
        <xdr:cNvCxnSpPr/>
      </xdr:nvCxnSpPr>
      <xdr:spPr>
        <a:xfrm flipV="1">
          <a:off x="4177665" y="924033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4" name="【橋りょう・トンネル】&#10;有形固定資産減価償却率最小値テキスト">
          <a:extLst>
            <a:ext uri="{FF2B5EF4-FFF2-40B4-BE49-F238E27FC236}">
              <a16:creationId xmlns:a16="http://schemas.microsoft.com/office/drawing/2014/main" id="{5C4DE187-D420-4502-9A04-37EA2A6A4E81}"/>
            </a:ext>
          </a:extLst>
        </xdr:cNvPr>
        <xdr:cNvSpPr txBox="1"/>
      </xdr:nvSpPr>
      <xdr:spPr>
        <a:xfrm>
          <a:off x="4216400" y="1070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5" name="直線コネクタ 174">
          <a:extLst>
            <a:ext uri="{FF2B5EF4-FFF2-40B4-BE49-F238E27FC236}">
              <a16:creationId xmlns:a16="http://schemas.microsoft.com/office/drawing/2014/main" id="{8221F87A-32E5-41EC-A510-4CF511BF38E8}"/>
            </a:ext>
          </a:extLst>
        </xdr:cNvPr>
        <xdr:cNvCxnSpPr/>
      </xdr:nvCxnSpPr>
      <xdr:spPr>
        <a:xfrm>
          <a:off x="4108450" y="107033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100165</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CFB346B9-8E95-4FFF-80F0-DE4F90A1AA4A}"/>
            </a:ext>
          </a:extLst>
        </xdr:cNvPr>
        <xdr:cNvSpPr txBox="1"/>
      </xdr:nvSpPr>
      <xdr:spPr>
        <a:xfrm>
          <a:off x="4216400" y="90219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153488</xdr:rowOff>
    </xdr:from>
    <xdr:to>
      <xdr:col>24</xdr:col>
      <xdr:colOff>152400</xdr:colOff>
      <xdr:row>55</xdr:row>
      <xdr:rowOff>153488</xdr:rowOff>
    </xdr:to>
    <xdr:cxnSp macro="">
      <xdr:nvCxnSpPr>
        <xdr:cNvPr id="177" name="直線コネクタ 176">
          <a:extLst>
            <a:ext uri="{FF2B5EF4-FFF2-40B4-BE49-F238E27FC236}">
              <a16:creationId xmlns:a16="http://schemas.microsoft.com/office/drawing/2014/main" id="{340CC07E-19FC-461A-8A76-E30C1E15D7DB}"/>
            </a:ext>
          </a:extLst>
        </xdr:cNvPr>
        <xdr:cNvCxnSpPr/>
      </xdr:nvCxnSpPr>
      <xdr:spPr>
        <a:xfrm>
          <a:off x="4108450" y="92403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40657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9E9FD1EF-7FC0-448B-96DF-C8F565F81A4F}"/>
            </a:ext>
          </a:extLst>
        </xdr:cNvPr>
        <xdr:cNvSpPr txBox="1"/>
      </xdr:nvSpPr>
      <xdr:spPr>
        <a:xfrm>
          <a:off x="4216400" y="9953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17780</xdr:rowOff>
    </xdr:from>
    <xdr:to>
      <xdr:col>24</xdr:col>
      <xdr:colOff>114300</xdr:colOff>
      <xdr:row>61</xdr:row>
      <xdr:rowOff>119380</xdr:rowOff>
    </xdr:to>
    <xdr:sp macro="" textlink="">
      <xdr:nvSpPr>
        <xdr:cNvPr id="179" name="フローチャート: 判断 178">
          <a:extLst>
            <a:ext uri="{FF2B5EF4-FFF2-40B4-BE49-F238E27FC236}">
              <a16:creationId xmlns:a16="http://schemas.microsoft.com/office/drawing/2014/main" id="{F704ADBC-6761-4DF6-850F-B8897CE16714}"/>
            </a:ext>
          </a:extLst>
        </xdr:cNvPr>
        <xdr:cNvSpPr/>
      </xdr:nvSpPr>
      <xdr:spPr>
        <a:xfrm>
          <a:off x="4127500" y="100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6E20573C-6A17-44D1-BC77-FA1A6FCB8752}"/>
            </a:ext>
          </a:extLst>
        </xdr:cNvPr>
        <xdr:cNvSpPr/>
      </xdr:nvSpPr>
      <xdr:spPr>
        <a:xfrm>
          <a:off x="3384550" y="1008035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181" name="フローチャート: 判断 180">
          <a:extLst>
            <a:ext uri="{FF2B5EF4-FFF2-40B4-BE49-F238E27FC236}">
              <a16:creationId xmlns:a16="http://schemas.microsoft.com/office/drawing/2014/main" id="{B3D2C637-36EA-4399-8763-ADD0C413AEE7}"/>
            </a:ext>
          </a:extLst>
        </xdr:cNvPr>
        <xdr:cNvSpPr/>
      </xdr:nvSpPr>
      <xdr:spPr>
        <a:xfrm>
          <a:off x="2571750" y="100444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130447</xdr:rowOff>
    </xdr:from>
    <xdr:to>
      <xdr:col>10</xdr:col>
      <xdr:colOff>165100</xdr:colOff>
      <xdr:row>61</xdr:row>
      <xdr:rowOff>60597</xdr:rowOff>
    </xdr:to>
    <xdr:sp macro="" textlink="">
      <xdr:nvSpPr>
        <xdr:cNvPr id="182" name="フローチャート: 判断 181">
          <a:extLst>
            <a:ext uri="{FF2B5EF4-FFF2-40B4-BE49-F238E27FC236}">
              <a16:creationId xmlns:a16="http://schemas.microsoft.com/office/drawing/2014/main" id="{0A97ADFD-5FC8-4FD9-8CF4-CD8008504D4B}"/>
            </a:ext>
          </a:extLst>
        </xdr:cNvPr>
        <xdr:cNvSpPr/>
      </xdr:nvSpPr>
      <xdr:spPr>
        <a:xfrm>
          <a:off x="1778000" y="1004279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135346</xdr:rowOff>
    </xdr:from>
    <xdr:to>
      <xdr:col>6</xdr:col>
      <xdr:colOff>38100</xdr:colOff>
      <xdr:row>61</xdr:row>
      <xdr:rowOff>65496</xdr:rowOff>
    </xdr:to>
    <xdr:sp macro="" textlink="">
      <xdr:nvSpPr>
        <xdr:cNvPr id="183" name="フローチャート: 判断 182">
          <a:extLst>
            <a:ext uri="{FF2B5EF4-FFF2-40B4-BE49-F238E27FC236}">
              <a16:creationId xmlns:a16="http://schemas.microsoft.com/office/drawing/2014/main" id="{1ABC54CD-27F0-46F7-8C63-2E6CD1A9CA0B}"/>
            </a:ext>
          </a:extLst>
        </xdr:cNvPr>
        <xdr:cNvSpPr/>
      </xdr:nvSpPr>
      <xdr:spPr>
        <a:xfrm>
          <a:off x="984250" y="1004769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BB8DBD8-F9C1-4B1B-AD1F-1BE8559AFA61}"/>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CF45802-215B-4CC7-99A3-F36626D1B8BC}"/>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AD3A18F-112E-4F41-81BC-6D93ABD3CE81}"/>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EF4A583B-AC2C-4621-B132-34E2892C61F8}"/>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E6A02B83-A4E5-457E-97A3-0D6955328C22}"/>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123916</xdr:rowOff>
    </xdr:from>
    <xdr:to>
      <xdr:col>24</xdr:col>
      <xdr:colOff>114300</xdr:colOff>
      <xdr:row>62</xdr:row>
      <xdr:rowOff>54066</xdr:rowOff>
    </xdr:to>
    <xdr:sp macro="" textlink="">
      <xdr:nvSpPr>
        <xdr:cNvPr id="189" name="楕円 188">
          <a:extLst>
            <a:ext uri="{FF2B5EF4-FFF2-40B4-BE49-F238E27FC236}">
              <a16:creationId xmlns:a16="http://schemas.microsoft.com/office/drawing/2014/main" id="{A6D294D7-81CF-423B-A604-7FDDEBFD3E54}"/>
            </a:ext>
          </a:extLst>
        </xdr:cNvPr>
        <xdr:cNvSpPr/>
      </xdr:nvSpPr>
      <xdr:spPr>
        <a:xfrm>
          <a:off x="4127500" y="1020136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102343</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C896A737-3126-40AA-A93E-CD7272BD605F}"/>
            </a:ext>
          </a:extLst>
        </xdr:cNvPr>
        <xdr:cNvSpPr txBox="1"/>
      </xdr:nvSpPr>
      <xdr:spPr>
        <a:xfrm>
          <a:off x="4216400" y="10179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150041</xdr:rowOff>
    </xdr:from>
    <xdr:to>
      <xdr:col>20</xdr:col>
      <xdr:colOff>38100</xdr:colOff>
      <xdr:row>62</xdr:row>
      <xdr:rowOff>80191</xdr:rowOff>
    </xdr:to>
    <xdr:sp macro="" textlink="">
      <xdr:nvSpPr>
        <xdr:cNvPr id="191" name="楕円 190">
          <a:extLst>
            <a:ext uri="{FF2B5EF4-FFF2-40B4-BE49-F238E27FC236}">
              <a16:creationId xmlns:a16="http://schemas.microsoft.com/office/drawing/2014/main" id="{51E66445-509E-4111-981E-0ACD78DC44A0}"/>
            </a:ext>
          </a:extLst>
        </xdr:cNvPr>
        <xdr:cNvSpPr/>
      </xdr:nvSpPr>
      <xdr:spPr>
        <a:xfrm>
          <a:off x="3384550" y="1022749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3266</xdr:rowOff>
    </xdr:from>
    <xdr:to>
      <xdr:col>24</xdr:col>
      <xdr:colOff>63500</xdr:colOff>
      <xdr:row>62</xdr:row>
      <xdr:rowOff>29391</xdr:rowOff>
    </xdr:to>
    <xdr:cxnSp macro="">
      <xdr:nvCxnSpPr>
        <xdr:cNvPr id="192" name="直線コネクタ 191">
          <a:extLst>
            <a:ext uri="{FF2B5EF4-FFF2-40B4-BE49-F238E27FC236}">
              <a16:creationId xmlns:a16="http://schemas.microsoft.com/office/drawing/2014/main" id="{52F47B96-000A-46C5-8118-A0E479F30999}"/>
            </a:ext>
          </a:extLst>
        </xdr:cNvPr>
        <xdr:cNvCxnSpPr/>
      </xdr:nvCxnSpPr>
      <xdr:spPr>
        <a:xfrm flipV="1">
          <a:off x="3429000" y="10245816"/>
          <a:ext cx="7493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104322</xdr:rowOff>
    </xdr:from>
    <xdr:to>
      <xdr:col>15</xdr:col>
      <xdr:colOff>101600</xdr:colOff>
      <xdr:row>62</xdr:row>
      <xdr:rowOff>34472</xdr:rowOff>
    </xdr:to>
    <xdr:sp macro="" textlink="">
      <xdr:nvSpPr>
        <xdr:cNvPr id="193" name="楕円 192">
          <a:extLst>
            <a:ext uri="{FF2B5EF4-FFF2-40B4-BE49-F238E27FC236}">
              <a16:creationId xmlns:a16="http://schemas.microsoft.com/office/drawing/2014/main" id="{4ACD2CFC-FCCE-49E9-8EF1-5292801252AA}"/>
            </a:ext>
          </a:extLst>
        </xdr:cNvPr>
        <xdr:cNvSpPr/>
      </xdr:nvSpPr>
      <xdr:spPr>
        <a:xfrm>
          <a:off x="2571750" y="1018177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155122</xdr:rowOff>
    </xdr:from>
    <xdr:to>
      <xdr:col>19</xdr:col>
      <xdr:colOff>177800</xdr:colOff>
      <xdr:row>62</xdr:row>
      <xdr:rowOff>29391</xdr:rowOff>
    </xdr:to>
    <xdr:cxnSp macro="">
      <xdr:nvCxnSpPr>
        <xdr:cNvPr id="194" name="直線コネクタ 193">
          <a:extLst>
            <a:ext uri="{FF2B5EF4-FFF2-40B4-BE49-F238E27FC236}">
              <a16:creationId xmlns:a16="http://schemas.microsoft.com/office/drawing/2014/main" id="{9802D785-2BD4-49CD-B0F8-2C2DF3036E54}"/>
            </a:ext>
          </a:extLst>
        </xdr:cNvPr>
        <xdr:cNvCxnSpPr/>
      </xdr:nvCxnSpPr>
      <xdr:spPr>
        <a:xfrm>
          <a:off x="2622550" y="10232572"/>
          <a:ext cx="806450" cy="3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81462</xdr:rowOff>
    </xdr:from>
    <xdr:to>
      <xdr:col>10</xdr:col>
      <xdr:colOff>165100</xdr:colOff>
      <xdr:row>62</xdr:row>
      <xdr:rowOff>11612</xdr:rowOff>
    </xdr:to>
    <xdr:sp macro="" textlink="">
      <xdr:nvSpPr>
        <xdr:cNvPr id="195" name="楕円 194">
          <a:extLst>
            <a:ext uri="{FF2B5EF4-FFF2-40B4-BE49-F238E27FC236}">
              <a16:creationId xmlns:a16="http://schemas.microsoft.com/office/drawing/2014/main" id="{9BDEAE02-7AC6-4BE4-8034-0AAAE8043D24}"/>
            </a:ext>
          </a:extLst>
        </xdr:cNvPr>
        <xdr:cNvSpPr/>
      </xdr:nvSpPr>
      <xdr:spPr>
        <a:xfrm>
          <a:off x="1778000" y="1015891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132262</xdr:rowOff>
    </xdr:from>
    <xdr:to>
      <xdr:col>15</xdr:col>
      <xdr:colOff>50800</xdr:colOff>
      <xdr:row>61</xdr:row>
      <xdr:rowOff>155122</xdr:rowOff>
    </xdr:to>
    <xdr:cxnSp macro="">
      <xdr:nvCxnSpPr>
        <xdr:cNvPr id="196" name="直線コネクタ 195">
          <a:extLst>
            <a:ext uri="{FF2B5EF4-FFF2-40B4-BE49-F238E27FC236}">
              <a16:creationId xmlns:a16="http://schemas.microsoft.com/office/drawing/2014/main" id="{A25F6586-80F4-41BF-BC85-B965DCBE0932}"/>
            </a:ext>
          </a:extLst>
        </xdr:cNvPr>
        <xdr:cNvCxnSpPr/>
      </xdr:nvCxnSpPr>
      <xdr:spPr>
        <a:xfrm>
          <a:off x="1828800" y="10209712"/>
          <a:ext cx="7937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86360</xdr:rowOff>
    </xdr:from>
    <xdr:to>
      <xdr:col>6</xdr:col>
      <xdr:colOff>38100</xdr:colOff>
      <xdr:row>62</xdr:row>
      <xdr:rowOff>16510</xdr:rowOff>
    </xdr:to>
    <xdr:sp macro="" textlink="">
      <xdr:nvSpPr>
        <xdr:cNvPr id="197" name="楕円 196">
          <a:extLst>
            <a:ext uri="{FF2B5EF4-FFF2-40B4-BE49-F238E27FC236}">
              <a16:creationId xmlns:a16="http://schemas.microsoft.com/office/drawing/2014/main" id="{B0C6CC79-6C5B-4C24-AA22-CCC5E4268874}"/>
            </a:ext>
          </a:extLst>
        </xdr:cNvPr>
        <xdr:cNvSpPr/>
      </xdr:nvSpPr>
      <xdr:spPr>
        <a:xfrm>
          <a:off x="984250" y="101638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132262</xdr:rowOff>
    </xdr:from>
    <xdr:to>
      <xdr:col>10</xdr:col>
      <xdr:colOff>114300</xdr:colOff>
      <xdr:row>61</xdr:row>
      <xdr:rowOff>137160</xdr:rowOff>
    </xdr:to>
    <xdr:cxnSp macro="">
      <xdr:nvCxnSpPr>
        <xdr:cNvPr id="198" name="直線コネクタ 197">
          <a:extLst>
            <a:ext uri="{FF2B5EF4-FFF2-40B4-BE49-F238E27FC236}">
              <a16:creationId xmlns:a16="http://schemas.microsoft.com/office/drawing/2014/main" id="{4AE7B0C5-2A66-4700-8431-76EF8C0E580C}"/>
            </a:ext>
          </a:extLst>
        </xdr:cNvPr>
        <xdr:cNvCxnSpPr/>
      </xdr:nvCxnSpPr>
      <xdr:spPr>
        <a:xfrm flipV="1">
          <a:off x="1028700" y="10209712"/>
          <a:ext cx="8001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114680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4C58BA51-DC48-42B5-B4BE-2E90A4A419F9}"/>
            </a:ext>
          </a:extLst>
        </xdr:cNvPr>
        <xdr:cNvSpPr txBox="1"/>
      </xdr:nvSpPr>
      <xdr:spPr>
        <a:xfrm>
          <a:off x="3239144" y="9861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78757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6203D13-D710-47A7-AA38-6F7A9301C0A3}"/>
            </a:ext>
          </a:extLst>
        </xdr:cNvPr>
        <xdr:cNvSpPr txBox="1"/>
      </xdr:nvSpPr>
      <xdr:spPr>
        <a:xfrm>
          <a:off x="2439044" y="9826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77124</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6ABA5467-6FBF-466F-9576-0A3FB51E6960}"/>
            </a:ext>
          </a:extLst>
        </xdr:cNvPr>
        <xdr:cNvSpPr txBox="1"/>
      </xdr:nvSpPr>
      <xdr:spPr>
        <a:xfrm>
          <a:off x="1645294" y="9824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82023</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99C855F0-29E1-41BF-A877-768E9EE373B6}"/>
            </a:ext>
          </a:extLst>
        </xdr:cNvPr>
        <xdr:cNvSpPr txBox="1"/>
      </xdr:nvSpPr>
      <xdr:spPr>
        <a:xfrm>
          <a:off x="851544" y="9829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71318</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708F62-977A-464E-B59E-4915580A8E17}"/>
            </a:ext>
          </a:extLst>
        </xdr:cNvPr>
        <xdr:cNvSpPr txBox="1"/>
      </xdr:nvSpPr>
      <xdr:spPr>
        <a:xfrm>
          <a:off x="3239144" y="103138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25599</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5C4994B7-0030-4C44-8581-C33B0ABF34F6}"/>
            </a:ext>
          </a:extLst>
        </xdr:cNvPr>
        <xdr:cNvSpPr txBox="1"/>
      </xdr:nvSpPr>
      <xdr:spPr>
        <a:xfrm>
          <a:off x="2439044" y="10268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2739</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383956A6-C2EE-4BED-BCF7-418F43DBD154}"/>
            </a:ext>
          </a:extLst>
        </xdr:cNvPr>
        <xdr:cNvSpPr txBox="1"/>
      </xdr:nvSpPr>
      <xdr:spPr>
        <a:xfrm>
          <a:off x="1645294" y="10245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7637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8B1AB7B-D42F-45B6-AD1F-958E2DC803BC}"/>
            </a:ext>
          </a:extLst>
        </xdr:cNvPr>
        <xdr:cNvSpPr txBox="1"/>
      </xdr:nvSpPr>
      <xdr:spPr>
        <a:xfrm>
          <a:off x="851544" y="10250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6EC5421B-0D26-487F-A8DE-34A300AAD777}"/>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ECEEAA68-2D8F-44F9-83C5-9A99F6F28865}"/>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8137993A-DC39-4A18-9742-37717CF77806}"/>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5B06DF8F-EE68-48C5-B09F-9F6F8147B3C5}"/>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DE060352-7F1E-4331-BE8C-273DD0C40033}"/>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30B21C1-74F6-44CC-932E-37B184ECE2B3}"/>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6C8EA76B-338A-40AF-867E-8E0DF91C6971}"/>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201223A8-8A23-4817-B4C5-7A5E94AEC918}"/>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9DEAFD12-2305-4997-95F7-F9DDDD96DFCB}"/>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10D15720-D6CD-4D47-A427-65A37407F3A4}"/>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2F710FF7-4EDF-41F7-9AD2-842E58E889EA}"/>
            </a:ext>
          </a:extLst>
        </xdr:cNvPr>
        <xdr:cNvCxnSpPr/>
      </xdr:nvCxnSpPr>
      <xdr:spPr>
        <a:xfrm>
          <a:off x="5956300" y="107033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a16="http://schemas.microsoft.com/office/drawing/2014/main" id="{BAA82A27-C682-4920-A136-EC412F91CF25}"/>
            </a:ext>
          </a:extLst>
        </xdr:cNvPr>
        <xdr:cNvSpPr txBox="1"/>
      </xdr:nvSpPr>
      <xdr:spPr>
        <a:xfrm>
          <a:off x="5726564" y="105675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1C2656E6-3E67-4359-AAEB-2DE89DEF9823}"/>
            </a:ext>
          </a:extLst>
        </xdr:cNvPr>
        <xdr:cNvCxnSpPr/>
      </xdr:nvCxnSpPr>
      <xdr:spPr>
        <a:xfrm>
          <a:off x="5956300" y="103895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a:extLst>
            <a:ext uri="{FF2B5EF4-FFF2-40B4-BE49-F238E27FC236}">
              <a16:creationId xmlns:a16="http://schemas.microsoft.com/office/drawing/2014/main" id="{3A239DAF-440B-4053-9873-18089E590DC0}"/>
            </a:ext>
          </a:extLst>
        </xdr:cNvPr>
        <xdr:cNvSpPr txBox="1"/>
      </xdr:nvSpPr>
      <xdr:spPr>
        <a:xfrm>
          <a:off x="5418031" y="102472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4E2B80A0-01E5-4751-B7E7-E49444D73D6E}"/>
            </a:ext>
          </a:extLst>
        </xdr:cNvPr>
        <xdr:cNvCxnSpPr/>
      </xdr:nvCxnSpPr>
      <xdr:spPr>
        <a:xfrm>
          <a:off x="5956300" y="100756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a:extLst>
            <a:ext uri="{FF2B5EF4-FFF2-40B4-BE49-F238E27FC236}">
              <a16:creationId xmlns:a16="http://schemas.microsoft.com/office/drawing/2014/main" id="{F3D56B9D-EE52-46BA-BB7A-092F754AE289}"/>
            </a:ext>
          </a:extLst>
        </xdr:cNvPr>
        <xdr:cNvSpPr txBox="1"/>
      </xdr:nvSpPr>
      <xdr:spPr>
        <a:xfrm>
          <a:off x="5418031" y="99334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F63F18C7-08D1-48AA-A70C-975503A03978}"/>
            </a:ext>
          </a:extLst>
        </xdr:cNvPr>
        <xdr:cNvCxnSpPr/>
      </xdr:nvCxnSpPr>
      <xdr:spPr>
        <a:xfrm>
          <a:off x="5956300" y="97554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a:extLst>
            <a:ext uri="{FF2B5EF4-FFF2-40B4-BE49-F238E27FC236}">
              <a16:creationId xmlns:a16="http://schemas.microsoft.com/office/drawing/2014/main" id="{D2233B2A-6E3D-4DBE-A551-ECBE5481DDCB}"/>
            </a:ext>
          </a:extLst>
        </xdr:cNvPr>
        <xdr:cNvSpPr txBox="1"/>
      </xdr:nvSpPr>
      <xdr:spPr>
        <a:xfrm>
          <a:off x="5418031" y="961954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BAA694B1-84E1-4C97-BEE0-9CDAF51F95D2}"/>
            </a:ext>
          </a:extLst>
        </xdr:cNvPr>
        <xdr:cNvCxnSpPr/>
      </xdr:nvCxnSpPr>
      <xdr:spPr>
        <a:xfrm>
          <a:off x="5956300" y="94415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6" name="テキスト ボックス 225">
          <a:extLst>
            <a:ext uri="{FF2B5EF4-FFF2-40B4-BE49-F238E27FC236}">
              <a16:creationId xmlns:a16="http://schemas.microsoft.com/office/drawing/2014/main" id="{022D887F-E7F2-4301-8E2B-948BE38B2188}"/>
            </a:ext>
          </a:extLst>
        </xdr:cNvPr>
        <xdr:cNvSpPr txBox="1"/>
      </xdr:nvSpPr>
      <xdr:spPr>
        <a:xfrm>
          <a:off x="5327878" y="930567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CEBC466F-B66D-4A07-9A52-A2E5155F9EEB}"/>
            </a:ext>
          </a:extLst>
        </xdr:cNvPr>
        <xdr:cNvCxnSpPr/>
      </xdr:nvCxnSpPr>
      <xdr:spPr>
        <a:xfrm>
          <a:off x="5956300" y="91276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a:extLst>
            <a:ext uri="{FF2B5EF4-FFF2-40B4-BE49-F238E27FC236}">
              <a16:creationId xmlns:a16="http://schemas.microsoft.com/office/drawing/2014/main" id="{E7B03ADE-E0BC-4D0A-9BC2-9A3E4164EE4D}"/>
            </a:ext>
          </a:extLst>
        </xdr:cNvPr>
        <xdr:cNvSpPr txBox="1"/>
      </xdr:nvSpPr>
      <xdr:spPr>
        <a:xfrm>
          <a:off x="5327878" y="899179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A7B01B85-9118-47D9-A3D2-6D12D673A6AA}"/>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D56E2962-76A7-4751-B255-016BFFE68995}"/>
            </a:ext>
          </a:extLst>
        </xdr:cNvPr>
        <xdr:cNvSpPr txBox="1"/>
      </xdr:nvSpPr>
      <xdr:spPr>
        <a:xfrm>
          <a:off x="5327878" y="86779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B0E28C1E-67C9-4680-8770-3A500B462253}"/>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116222</xdr:rowOff>
    </xdr:from>
    <xdr:to>
      <xdr:col>54</xdr:col>
      <xdr:colOff>189865</xdr:colOff>
      <xdr:row>64</xdr:row>
      <xdr:rowOff>124581</xdr:rowOff>
    </xdr:to>
    <xdr:cxnSp macro="">
      <xdr:nvCxnSpPr>
        <xdr:cNvPr id="232" name="直線コネクタ 231">
          <a:extLst>
            <a:ext uri="{FF2B5EF4-FFF2-40B4-BE49-F238E27FC236}">
              <a16:creationId xmlns:a16="http://schemas.microsoft.com/office/drawing/2014/main" id="{B9CD724E-414F-4282-871A-E745A029CC76}"/>
            </a:ext>
          </a:extLst>
        </xdr:cNvPr>
        <xdr:cNvCxnSpPr/>
      </xdr:nvCxnSpPr>
      <xdr:spPr>
        <a:xfrm flipV="1">
          <a:off x="9429115" y="9203072"/>
          <a:ext cx="0" cy="1494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128408</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6D8C3323-837E-495B-96FE-1803A0E5F319}"/>
            </a:ext>
          </a:extLst>
        </xdr:cNvPr>
        <xdr:cNvSpPr txBox="1"/>
      </xdr:nvSpPr>
      <xdr:spPr>
        <a:xfrm>
          <a:off x="9467850" y="10701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124581</xdr:rowOff>
    </xdr:from>
    <xdr:to>
      <xdr:col>55</xdr:col>
      <xdr:colOff>88900</xdr:colOff>
      <xdr:row>64</xdr:row>
      <xdr:rowOff>124581</xdr:rowOff>
    </xdr:to>
    <xdr:cxnSp macro="">
      <xdr:nvCxnSpPr>
        <xdr:cNvPr id="234" name="直線コネクタ 233">
          <a:extLst>
            <a:ext uri="{FF2B5EF4-FFF2-40B4-BE49-F238E27FC236}">
              <a16:creationId xmlns:a16="http://schemas.microsoft.com/office/drawing/2014/main" id="{91E46302-9786-49EE-A594-27B3363DD53B}"/>
            </a:ext>
          </a:extLst>
        </xdr:cNvPr>
        <xdr:cNvCxnSpPr/>
      </xdr:nvCxnSpPr>
      <xdr:spPr>
        <a:xfrm>
          <a:off x="9359900" y="106973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62899</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299997DF-3904-40E1-A34B-2788A8E07619}"/>
            </a:ext>
          </a:extLst>
        </xdr:cNvPr>
        <xdr:cNvSpPr txBox="1"/>
      </xdr:nvSpPr>
      <xdr:spPr>
        <a:xfrm>
          <a:off x="9467850" y="89846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1,430,735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116222</xdr:rowOff>
    </xdr:from>
    <xdr:to>
      <xdr:col>55</xdr:col>
      <xdr:colOff>88900</xdr:colOff>
      <xdr:row>55</xdr:row>
      <xdr:rowOff>116222</xdr:rowOff>
    </xdr:to>
    <xdr:cxnSp macro="">
      <xdr:nvCxnSpPr>
        <xdr:cNvPr id="236" name="直線コネクタ 235">
          <a:extLst>
            <a:ext uri="{FF2B5EF4-FFF2-40B4-BE49-F238E27FC236}">
              <a16:creationId xmlns:a16="http://schemas.microsoft.com/office/drawing/2014/main" id="{3A494246-09B0-43F4-B226-326FB651BCB2}"/>
            </a:ext>
          </a:extLst>
        </xdr:cNvPr>
        <xdr:cNvCxnSpPr/>
      </xdr:nvCxnSpPr>
      <xdr:spPr>
        <a:xfrm>
          <a:off x="9359900" y="92030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163232</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94823A1B-4545-496E-8C23-7F5E56E854D7}"/>
            </a:ext>
          </a:extLst>
        </xdr:cNvPr>
        <xdr:cNvSpPr txBox="1"/>
      </xdr:nvSpPr>
      <xdr:spPr>
        <a:xfrm>
          <a:off x="9467850" y="102406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13355</xdr:rowOff>
    </xdr:from>
    <xdr:to>
      <xdr:col>55</xdr:col>
      <xdr:colOff>50800</xdr:colOff>
      <xdr:row>62</xdr:row>
      <xdr:rowOff>114955</xdr:rowOff>
    </xdr:to>
    <xdr:sp macro="" textlink="">
      <xdr:nvSpPr>
        <xdr:cNvPr id="238" name="フローチャート: 判断 237">
          <a:extLst>
            <a:ext uri="{FF2B5EF4-FFF2-40B4-BE49-F238E27FC236}">
              <a16:creationId xmlns:a16="http://schemas.microsoft.com/office/drawing/2014/main" id="{DFF19D7F-9B96-4E0F-8727-6DBC4810C908}"/>
            </a:ext>
          </a:extLst>
        </xdr:cNvPr>
        <xdr:cNvSpPr/>
      </xdr:nvSpPr>
      <xdr:spPr>
        <a:xfrm>
          <a:off x="9398000" y="102559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166759</xdr:rowOff>
    </xdr:from>
    <xdr:to>
      <xdr:col>50</xdr:col>
      <xdr:colOff>165100</xdr:colOff>
      <xdr:row>62</xdr:row>
      <xdr:rowOff>96909</xdr:rowOff>
    </xdr:to>
    <xdr:sp macro="" textlink="">
      <xdr:nvSpPr>
        <xdr:cNvPr id="239" name="フローチャート: 判断 238">
          <a:extLst>
            <a:ext uri="{FF2B5EF4-FFF2-40B4-BE49-F238E27FC236}">
              <a16:creationId xmlns:a16="http://schemas.microsoft.com/office/drawing/2014/main" id="{889EEAAB-52CF-4453-A772-E052CAF7B836}"/>
            </a:ext>
          </a:extLst>
        </xdr:cNvPr>
        <xdr:cNvSpPr/>
      </xdr:nvSpPr>
      <xdr:spPr>
        <a:xfrm>
          <a:off x="8636000" y="1024420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17485</xdr:rowOff>
    </xdr:from>
    <xdr:to>
      <xdr:col>46</xdr:col>
      <xdr:colOff>38100</xdr:colOff>
      <xdr:row>62</xdr:row>
      <xdr:rowOff>119085</xdr:rowOff>
    </xdr:to>
    <xdr:sp macro="" textlink="">
      <xdr:nvSpPr>
        <xdr:cNvPr id="240" name="フローチャート: 判断 239">
          <a:extLst>
            <a:ext uri="{FF2B5EF4-FFF2-40B4-BE49-F238E27FC236}">
              <a16:creationId xmlns:a16="http://schemas.microsoft.com/office/drawing/2014/main" id="{5BB7A958-74B9-49F0-A1E6-531558A6583D}"/>
            </a:ext>
          </a:extLst>
        </xdr:cNvPr>
        <xdr:cNvSpPr/>
      </xdr:nvSpPr>
      <xdr:spPr>
        <a:xfrm>
          <a:off x="7842250" y="102600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10806</xdr:rowOff>
    </xdr:from>
    <xdr:to>
      <xdr:col>41</xdr:col>
      <xdr:colOff>101600</xdr:colOff>
      <xdr:row>62</xdr:row>
      <xdr:rowOff>112406</xdr:rowOff>
    </xdr:to>
    <xdr:sp macro="" textlink="">
      <xdr:nvSpPr>
        <xdr:cNvPr id="241" name="フローチャート: 判断 240">
          <a:extLst>
            <a:ext uri="{FF2B5EF4-FFF2-40B4-BE49-F238E27FC236}">
              <a16:creationId xmlns:a16="http://schemas.microsoft.com/office/drawing/2014/main" id="{95BA9F1D-D11C-4016-ABE8-4C60AD8C799A}"/>
            </a:ext>
          </a:extLst>
        </xdr:cNvPr>
        <xdr:cNvSpPr/>
      </xdr:nvSpPr>
      <xdr:spPr>
        <a:xfrm>
          <a:off x="7029450" y="10253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163160</xdr:rowOff>
    </xdr:from>
    <xdr:to>
      <xdr:col>36</xdr:col>
      <xdr:colOff>165100</xdr:colOff>
      <xdr:row>62</xdr:row>
      <xdr:rowOff>93310</xdr:rowOff>
    </xdr:to>
    <xdr:sp macro="" textlink="">
      <xdr:nvSpPr>
        <xdr:cNvPr id="242" name="フローチャート: 判断 241">
          <a:extLst>
            <a:ext uri="{FF2B5EF4-FFF2-40B4-BE49-F238E27FC236}">
              <a16:creationId xmlns:a16="http://schemas.microsoft.com/office/drawing/2014/main" id="{798AC782-363F-4C34-96E6-2D64AD4E5DB7}"/>
            </a:ext>
          </a:extLst>
        </xdr:cNvPr>
        <xdr:cNvSpPr/>
      </xdr:nvSpPr>
      <xdr:spPr>
        <a:xfrm>
          <a:off x="6235700" y="102406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413D2C80-866E-426C-8C02-F5ED63223BFD}"/>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C8C665B3-AF59-49A1-A9A7-78648B5ABDCB}"/>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478AC97C-1900-4F92-8711-24D79F2FBB26}"/>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F7DC5D5-0805-43BB-8A69-BF6E6F16C6A5}"/>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FB153D2F-5DE0-45F8-BF1C-39556161C67D}"/>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130000</xdr:rowOff>
    </xdr:from>
    <xdr:to>
      <xdr:col>55</xdr:col>
      <xdr:colOff>50800</xdr:colOff>
      <xdr:row>61</xdr:row>
      <xdr:rowOff>60150</xdr:rowOff>
    </xdr:to>
    <xdr:sp macro="" textlink="">
      <xdr:nvSpPr>
        <xdr:cNvPr id="248" name="楕円 247">
          <a:extLst>
            <a:ext uri="{FF2B5EF4-FFF2-40B4-BE49-F238E27FC236}">
              <a16:creationId xmlns:a16="http://schemas.microsoft.com/office/drawing/2014/main" id="{644BF933-2A9E-4187-AA02-3493FB2492A8}"/>
            </a:ext>
          </a:extLst>
        </xdr:cNvPr>
        <xdr:cNvSpPr/>
      </xdr:nvSpPr>
      <xdr:spPr>
        <a:xfrm>
          <a:off x="9398000" y="100423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152877</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1FEC589B-4CF9-4E82-BC5E-562A267ECFDD}"/>
            </a:ext>
          </a:extLst>
        </xdr:cNvPr>
        <xdr:cNvSpPr txBox="1"/>
      </xdr:nvSpPr>
      <xdr:spPr>
        <a:xfrm>
          <a:off x="9467850" y="9900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151858</xdr:rowOff>
    </xdr:from>
    <xdr:to>
      <xdr:col>50</xdr:col>
      <xdr:colOff>165100</xdr:colOff>
      <xdr:row>61</xdr:row>
      <xdr:rowOff>82008</xdr:rowOff>
    </xdr:to>
    <xdr:sp macro="" textlink="">
      <xdr:nvSpPr>
        <xdr:cNvPr id="250" name="楕円 249">
          <a:extLst>
            <a:ext uri="{FF2B5EF4-FFF2-40B4-BE49-F238E27FC236}">
              <a16:creationId xmlns:a16="http://schemas.microsoft.com/office/drawing/2014/main" id="{B5D3364F-61C5-4D8E-BC2A-A004AA0B7DAF}"/>
            </a:ext>
          </a:extLst>
        </xdr:cNvPr>
        <xdr:cNvSpPr/>
      </xdr:nvSpPr>
      <xdr:spPr>
        <a:xfrm>
          <a:off x="8636000" y="1006420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9350</xdr:rowOff>
    </xdr:from>
    <xdr:to>
      <xdr:col>55</xdr:col>
      <xdr:colOff>0</xdr:colOff>
      <xdr:row>61</xdr:row>
      <xdr:rowOff>31208</xdr:rowOff>
    </xdr:to>
    <xdr:cxnSp macro="">
      <xdr:nvCxnSpPr>
        <xdr:cNvPr id="251" name="直線コネクタ 250">
          <a:extLst>
            <a:ext uri="{FF2B5EF4-FFF2-40B4-BE49-F238E27FC236}">
              <a16:creationId xmlns:a16="http://schemas.microsoft.com/office/drawing/2014/main" id="{114899CD-311C-41A7-817D-E031506E137B}"/>
            </a:ext>
          </a:extLst>
        </xdr:cNvPr>
        <xdr:cNvCxnSpPr/>
      </xdr:nvCxnSpPr>
      <xdr:spPr>
        <a:xfrm flipV="1">
          <a:off x="8686800" y="10086800"/>
          <a:ext cx="742950" cy="21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169009</xdr:rowOff>
    </xdr:from>
    <xdr:to>
      <xdr:col>46</xdr:col>
      <xdr:colOff>38100</xdr:colOff>
      <xdr:row>61</xdr:row>
      <xdr:rowOff>99159</xdr:rowOff>
    </xdr:to>
    <xdr:sp macro="" textlink="">
      <xdr:nvSpPr>
        <xdr:cNvPr id="252" name="楕円 251">
          <a:extLst>
            <a:ext uri="{FF2B5EF4-FFF2-40B4-BE49-F238E27FC236}">
              <a16:creationId xmlns:a16="http://schemas.microsoft.com/office/drawing/2014/main" id="{147A936F-9347-4047-B01A-BB277A604C92}"/>
            </a:ext>
          </a:extLst>
        </xdr:cNvPr>
        <xdr:cNvSpPr/>
      </xdr:nvSpPr>
      <xdr:spPr>
        <a:xfrm>
          <a:off x="7842250" y="1007500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31208</xdr:rowOff>
    </xdr:from>
    <xdr:to>
      <xdr:col>50</xdr:col>
      <xdr:colOff>114300</xdr:colOff>
      <xdr:row>61</xdr:row>
      <xdr:rowOff>48359</xdr:rowOff>
    </xdr:to>
    <xdr:cxnSp macro="">
      <xdr:nvCxnSpPr>
        <xdr:cNvPr id="253" name="直線コネクタ 252">
          <a:extLst>
            <a:ext uri="{FF2B5EF4-FFF2-40B4-BE49-F238E27FC236}">
              <a16:creationId xmlns:a16="http://schemas.microsoft.com/office/drawing/2014/main" id="{AAD99D64-5B1F-4827-A9E4-53F4C1EB871F}"/>
            </a:ext>
          </a:extLst>
        </xdr:cNvPr>
        <xdr:cNvCxnSpPr/>
      </xdr:nvCxnSpPr>
      <xdr:spPr>
        <a:xfrm flipV="1">
          <a:off x="7886700" y="10108658"/>
          <a:ext cx="800100" cy="1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14636</xdr:rowOff>
    </xdr:from>
    <xdr:to>
      <xdr:col>41</xdr:col>
      <xdr:colOff>101600</xdr:colOff>
      <xdr:row>61</xdr:row>
      <xdr:rowOff>116236</xdr:rowOff>
    </xdr:to>
    <xdr:sp macro="" textlink="">
      <xdr:nvSpPr>
        <xdr:cNvPr id="254" name="楕円 253">
          <a:extLst>
            <a:ext uri="{FF2B5EF4-FFF2-40B4-BE49-F238E27FC236}">
              <a16:creationId xmlns:a16="http://schemas.microsoft.com/office/drawing/2014/main" id="{106FDEF3-607E-4C22-8449-515522B5EBBA}"/>
            </a:ext>
          </a:extLst>
        </xdr:cNvPr>
        <xdr:cNvSpPr/>
      </xdr:nvSpPr>
      <xdr:spPr>
        <a:xfrm>
          <a:off x="7029450" y="100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48359</xdr:rowOff>
    </xdr:from>
    <xdr:to>
      <xdr:col>45</xdr:col>
      <xdr:colOff>177800</xdr:colOff>
      <xdr:row>61</xdr:row>
      <xdr:rowOff>65436</xdr:rowOff>
    </xdr:to>
    <xdr:cxnSp macro="">
      <xdr:nvCxnSpPr>
        <xdr:cNvPr id="255" name="直線コネクタ 254">
          <a:extLst>
            <a:ext uri="{FF2B5EF4-FFF2-40B4-BE49-F238E27FC236}">
              <a16:creationId xmlns:a16="http://schemas.microsoft.com/office/drawing/2014/main" id="{AA08454A-4704-408E-A557-4BDA8402C6D9}"/>
            </a:ext>
          </a:extLst>
        </xdr:cNvPr>
        <xdr:cNvCxnSpPr/>
      </xdr:nvCxnSpPr>
      <xdr:spPr>
        <a:xfrm flipV="1">
          <a:off x="7080250" y="10125809"/>
          <a:ext cx="806450" cy="17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139522</xdr:rowOff>
    </xdr:from>
    <xdr:to>
      <xdr:col>36</xdr:col>
      <xdr:colOff>165100</xdr:colOff>
      <xdr:row>62</xdr:row>
      <xdr:rowOff>69672</xdr:rowOff>
    </xdr:to>
    <xdr:sp macro="" textlink="">
      <xdr:nvSpPr>
        <xdr:cNvPr id="256" name="楕円 255">
          <a:extLst>
            <a:ext uri="{FF2B5EF4-FFF2-40B4-BE49-F238E27FC236}">
              <a16:creationId xmlns:a16="http://schemas.microsoft.com/office/drawing/2014/main" id="{525FD6B6-805B-4E14-8766-4F372E57988A}"/>
            </a:ext>
          </a:extLst>
        </xdr:cNvPr>
        <xdr:cNvSpPr/>
      </xdr:nvSpPr>
      <xdr:spPr>
        <a:xfrm>
          <a:off x="6235700" y="1021697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65436</xdr:rowOff>
    </xdr:from>
    <xdr:to>
      <xdr:col>41</xdr:col>
      <xdr:colOff>50800</xdr:colOff>
      <xdr:row>62</xdr:row>
      <xdr:rowOff>18872</xdr:rowOff>
    </xdr:to>
    <xdr:cxnSp macro="">
      <xdr:nvCxnSpPr>
        <xdr:cNvPr id="257" name="直線コネクタ 256">
          <a:extLst>
            <a:ext uri="{FF2B5EF4-FFF2-40B4-BE49-F238E27FC236}">
              <a16:creationId xmlns:a16="http://schemas.microsoft.com/office/drawing/2014/main" id="{12007478-A543-43E3-A733-E4443A1B1FB1}"/>
            </a:ext>
          </a:extLst>
        </xdr:cNvPr>
        <xdr:cNvCxnSpPr/>
      </xdr:nvCxnSpPr>
      <xdr:spPr>
        <a:xfrm flipV="1">
          <a:off x="6286500" y="10142886"/>
          <a:ext cx="793750" cy="11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88036</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09ECE8E7-D613-4A96-B693-A23785F322AF}"/>
            </a:ext>
          </a:extLst>
        </xdr:cNvPr>
        <xdr:cNvSpPr txBox="1"/>
      </xdr:nvSpPr>
      <xdr:spPr>
        <a:xfrm>
          <a:off x="8399995" y="10330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110212</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C4245EBC-0EB7-4B66-AB1A-0BD8BB7F1943}"/>
            </a:ext>
          </a:extLst>
        </xdr:cNvPr>
        <xdr:cNvSpPr txBox="1"/>
      </xdr:nvSpPr>
      <xdr:spPr>
        <a:xfrm>
          <a:off x="7612595" y="10352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103533</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1E8F2B02-42D6-4504-BD36-0544A37E8044}"/>
            </a:ext>
          </a:extLst>
        </xdr:cNvPr>
        <xdr:cNvSpPr txBox="1"/>
      </xdr:nvSpPr>
      <xdr:spPr>
        <a:xfrm>
          <a:off x="6818845" y="10346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84437</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A37E56C6-AF01-4D36-A7CB-ED0DC9BBCC19}"/>
            </a:ext>
          </a:extLst>
        </xdr:cNvPr>
        <xdr:cNvSpPr txBox="1"/>
      </xdr:nvSpPr>
      <xdr:spPr>
        <a:xfrm>
          <a:off x="6006045" y="10326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98535</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F12F7BB3-DBC5-43F3-94C7-86DFD23A9B16}"/>
            </a:ext>
          </a:extLst>
        </xdr:cNvPr>
        <xdr:cNvSpPr txBox="1"/>
      </xdr:nvSpPr>
      <xdr:spPr>
        <a:xfrm>
          <a:off x="8399995" y="9845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115686</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5223B9DC-8E16-4369-B71B-84EA35BEEE97}"/>
            </a:ext>
          </a:extLst>
        </xdr:cNvPr>
        <xdr:cNvSpPr txBox="1"/>
      </xdr:nvSpPr>
      <xdr:spPr>
        <a:xfrm>
          <a:off x="7612595" y="9862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132763</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E068DA77-306D-4CA7-921D-C7A1C8F76D41}"/>
            </a:ext>
          </a:extLst>
        </xdr:cNvPr>
        <xdr:cNvSpPr txBox="1"/>
      </xdr:nvSpPr>
      <xdr:spPr>
        <a:xfrm>
          <a:off x="6818845" y="9880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86199</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37BF8F1A-E539-4C2F-A6D9-C070889DE346}"/>
            </a:ext>
          </a:extLst>
        </xdr:cNvPr>
        <xdr:cNvSpPr txBox="1"/>
      </xdr:nvSpPr>
      <xdr:spPr>
        <a:xfrm>
          <a:off x="6006045" y="9998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2BA4CBD0-99D9-463C-AABB-92AA8C6DE70A}"/>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913A4ABD-F555-4699-9B01-D26212853027}"/>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ED825C5A-4336-4D01-8AF4-C59D8CAD8320}"/>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A3F45978-0F11-4327-991B-17FFB81BDC22}"/>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68F5844C-7771-457D-A150-9622826974BC}"/>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E202AAAE-9168-4F8B-A1B7-052AFBBCEFD3}"/>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79B01445-73DA-47A4-8228-02619C31E531}"/>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E1B2F9B0-3ED8-4EE3-B61F-477A48876CAB}"/>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F6030C2D-3D93-4A31-B65E-9F008F199F13}"/>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46164C0F-0E5E-4EB7-8B9A-C431D1DD2F08}"/>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1A3368B0-4EE3-4B11-80B6-FDB99B7AD9F4}"/>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68DB1243-F002-432B-A757-CBC835907C9D}"/>
            </a:ext>
          </a:extLst>
        </xdr:cNvPr>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21FF4CCD-BFA8-4F98-99F2-DCAFFFD743F9}"/>
            </a:ext>
          </a:extLst>
        </xdr:cNvPr>
        <xdr:cNvSpPr txBox="1"/>
      </xdr:nvSpPr>
      <xdr:spPr>
        <a:xfrm>
          <a:off x="2757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369FE6D3-7E5F-411E-8F80-72EA1CC19CDD}"/>
            </a:ext>
          </a:extLst>
        </xdr:cNvPr>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AA3A92C7-7FCA-4D24-87EA-663DB5E0D636}"/>
            </a:ext>
          </a:extLst>
        </xdr:cNvPr>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D1B3D6D1-2E78-45E8-BF05-BA841835FEAF}"/>
            </a:ext>
          </a:extLst>
        </xdr:cNvPr>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1ECD573E-7E9D-4EF6-8825-F177342F7572}"/>
            </a:ext>
          </a:extLst>
        </xdr:cNvPr>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BFD4FF46-E28F-494A-865C-C46A1E745093}"/>
            </a:ext>
          </a:extLst>
        </xdr:cNvPr>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F40CBAC7-DC8C-4BC7-8933-8418CAC428D6}"/>
            </a:ext>
          </a:extLst>
        </xdr:cNvPr>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AADD59FD-6693-4BF0-8BC7-6D8D6C8B24FD}"/>
            </a:ext>
          </a:extLst>
        </xdr:cNvPr>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17EBEFBA-0450-4BEF-A10F-64303309811E}"/>
            </a:ext>
          </a:extLst>
        </xdr:cNvPr>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847B3C59-5CF5-4B9A-B43E-629A984C616F}"/>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A84EAC74-7F52-4E96-B543-82E5FDE46E86}"/>
            </a:ext>
          </a:extLst>
        </xdr:cNvPr>
        <xdr:cNvSpPr txBox="1"/>
      </xdr:nvSpPr>
      <xdr:spPr>
        <a:xfrm>
          <a:off x="38496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627DA275-F1ED-48BE-B8B2-4A59A02D40EF}"/>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163830</xdr:rowOff>
    </xdr:from>
    <xdr:to>
      <xdr:col>24</xdr:col>
      <xdr:colOff>62865</xdr:colOff>
      <xdr:row>86</xdr:row>
      <xdr:rowOff>114300</xdr:rowOff>
    </xdr:to>
    <xdr:cxnSp macro="">
      <xdr:nvCxnSpPr>
        <xdr:cNvPr id="290" name="直線コネクタ 289">
          <a:extLst>
            <a:ext uri="{FF2B5EF4-FFF2-40B4-BE49-F238E27FC236}">
              <a16:creationId xmlns:a16="http://schemas.microsoft.com/office/drawing/2014/main" id="{F7743918-F957-4551-9048-28DAB4A5689A}"/>
            </a:ext>
          </a:extLst>
        </xdr:cNvPr>
        <xdr:cNvCxnSpPr/>
      </xdr:nvCxnSpPr>
      <xdr:spPr>
        <a:xfrm flipV="1">
          <a:off x="4177665" y="12882880"/>
          <a:ext cx="0" cy="1436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公営住宅】&#10;有形固定資産減価償却率最小値テキスト">
          <a:extLst>
            <a:ext uri="{FF2B5EF4-FFF2-40B4-BE49-F238E27FC236}">
              <a16:creationId xmlns:a16="http://schemas.microsoft.com/office/drawing/2014/main" id="{2D977DD3-DA74-421F-B809-E575D84D466E}"/>
            </a:ext>
          </a:extLst>
        </xdr:cNvPr>
        <xdr:cNvSpPr txBox="1"/>
      </xdr:nvSpPr>
      <xdr:spPr>
        <a:xfrm>
          <a:off x="4216400" y="1432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a:extLst>
            <a:ext uri="{FF2B5EF4-FFF2-40B4-BE49-F238E27FC236}">
              <a16:creationId xmlns:a16="http://schemas.microsoft.com/office/drawing/2014/main" id="{59629802-F2AC-4571-9634-C4406F874204}"/>
            </a:ext>
          </a:extLst>
        </xdr:cNvPr>
        <xdr:cNvCxnSpPr/>
      </xdr:nvCxnSpPr>
      <xdr:spPr>
        <a:xfrm>
          <a:off x="4108450" y="14319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110507</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481D8630-0963-46E5-BF0B-CEA63D00890F}"/>
            </a:ext>
          </a:extLst>
        </xdr:cNvPr>
        <xdr:cNvSpPr txBox="1"/>
      </xdr:nvSpPr>
      <xdr:spPr>
        <a:xfrm>
          <a:off x="4216400" y="12664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163830</xdr:rowOff>
    </xdr:from>
    <xdr:to>
      <xdr:col>24</xdr:col>
      <xdr:colOff>152400</xdr:colOff>
      <xdr:row>77</xdr:row>
      <xdr:rowOff>163830</xdr:rowOff>
    </xdr:to>
    <xdr:cxnSp macro="">
      <xdr:nvCxnSpPr>
        <xdr:cNvPr id="294" name="直線コネクタ 293">
          <a:extLst>
            <a:ext uri="{FF2B5EF4-FFF2-40B4-BE49-F238E27FC236}">
              <a16:creationId xmlns:a16="http://schemas.microsoft.com/office/drawing/2014/main" id="{DFA8BA11-9B81-4FE0-B9F2-3E9C4A350EA3}"/>
            </a:ext>
          </a:extLst>
        </xdr:cNvPr>
        <xdr:cNvCxnSpPr/>
      </xdr:nvCxnSpPr>
      <xdr:spPr>
        <a:xfrm>
          <a:off x="4108450" y="128828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59707</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3CAE2840-446A-45BC-87FB-B1B5D044C02D}"/>
            </a:ext>
          </a:extLst>
        </xdr:cNvPr>
        <xdr:cNvSpPr txBox="1"/>
      </xdr:nvSpPr>
      <xdr:spPr>
        <a:xfrm>
          <a:off x="4216400" y="13604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6" name="フローチャート: 判断 295">
          <a:extLst>
            <a:ext uri="{FF2B5EF4-FFF2-40B4-BE49-F238E27FC236}">
              <a16:creationId xmlns:a16="http://schemas.microsoft.com/office/drawing/2014/main" id="{6F4515F6-0AE1-49E7-8867-0B7A00925829}"/>
            </a:ext>
          </a:extLst>
        </xdr:cNvPr>
        <xdr:cNvSpPr/>
      </xdr:nvSpPr>
      <xdr:spPr>
        <a:xfrm>
          <a:off x="4127500" y="1374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21589</xdr:rowOff>
    </xdr:from>
    <xdr:to>
      <xdr:col>20</xdr:col>
      <xdr:colOff>38100</xdr:colOff>
      <xdr:row>82</xdr:row>
      <xdr:rowOff>123189</xdr:rowOff>
    </xdr:to>
    <xdr:sp macro="" textlink="">
      <xdr:nvSpPr>
        <xdr:cNvPr id="297" name="フローチャート: 判断 296">
          <a:extLst>
            <a:ext uri="{FF2B5EF4-FFF2-40B4-BE49-F238E27FC236}">
              <a16:creationId xmlns:a16="http://schemas.microsoft.com/office/drawing/2014/main" id="{B6AD520B-8F67-4DF1-B608-AC67AED905FC}"/>
            </a:ext>
          </a:extLst>
        </xdr:cNvPr>
        <xdr:cNvSpPr/>
      </xdr:nvSpPr>
      <xdr:spPr>
        <a:xfrm>
          <a:off x="3384550" y="135661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158750</xdr:rowOff>
    </xdr:from>
    <xdr:to>
      <xdr:col>15</xdr:col>
      <xdr:colOff>101600</xdr:colOff>
      <xdr:row>82</xdr:row>
      <xdr:rowOff>88900</xdr:rowOff>
    </xdr:to>
    <xdr:sp macro="" textlink="">
      <xdr:nvSpPr>
        <xdr:cNvPr id="298" name="フローチャート: 判断 297">
          <a:extLst>
            <a:ext uri="{FF2B5EF4-FFF2-40B4-BE49-F238E27FC236}">
              <a16:creationId xmlns:a16="http://schemas.microsoft.com/office/drawing/2014/main" id="{DEB8B6F4-ACC0-42D1-B464-FCFE7F8C90F6}"/>
            </a:ext>
          </a:extLst>
        </xdr:cNvPr>
        <xdr:cNvSpPr/>
      </xdr:nvSpPr>
      <xdr:spPr>
        <a:xfrm>
          <a:off x="2571750" y="135382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636</xdr:rowOff>
    </xdr:from>
    <xdr:to>
      <xdr:col>10</xdr:col>
      <xdr:colOff>165100</xdr:colOff>
      <xdr:row>82</xdr:row>
      <xdr:rowOff>102236</xdr:rowOff>
    </xdr:to>
    <xdr:sp macro="" textlink="">
      <xdr:nvSpPr>
        <xdr:cNvPr id="299" name="フローチャート: 判断 298">
          <a:extLst>
            <a:ext uri="{FF2B5EF4-FFF2-40B4-BE49-F238E27FC236}">
              <a16:creationId xmlns:a16="http://schemas.microsoft.com/office/drawing/2014/main" id="{E03169C7-2931-4469-8E94-C1D233FBD0DB}"/>
            </a:ext>
          </a:extLst>
        </xdr:cNvPr>
        <xdr:cNvSpPr/>
      </xdr:nvSpPr>
      <xdr:spPr>
        <a:xfrm>
          <a:off x="1778000" y="1354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158750</xdr:rowOff>
    </xdr:from>
    <xdr:to>
      <xdr:col>6</xdr:col>
      <xdr:colOff>38100</xdr:colOff>
      <xdr:row>83</xdr:row>
      <xdr:rowOff>88900</xdr:rowOff>
    </xdr:to>
    <xdr:sp macro="" textlink="">
      <xdr:nvSpPr>
        <xdr:cNvPr id="300" name="フローチャート: 判断 299">
          <a:extLst>
            <a:ext uri="{FF2B5EF4-FFF2-40B4-BE49-F238E27FC236}">
              <a16:creationId xmlns:a16="http://schemas.microsoft.com/office/drawing/2014/main" id="{F375C961-5DD3-4FEF-A673-17770A5DB710}"/>
            </a:ext>
          </a:extLst>
        </xdr:cNvPr>
        <xdr:cNvSpPr/>
      </xdr:nvSpPr>
      <xdr:spPr>
        <a:xfrm>
          <a:off x="984250" y="137033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9462BB00-6E26-4C8D-B9CB-1982219A49D4}"/>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1297D5B4-7502-4924-AB36-FE71FC5F5B54}"/>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C2E44EB6-3C29-48B1-838E-4811CFAABF85}"/>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68D44C59-83DC-4EB3-B08C-6A78CBBBA7DD}"/>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826AD7D1-2F08-4DFE-9A67-354B5389C6E4}"/>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107314</xdr:rowOff>
    </xdr:from>
    <xdr:to>
      <xdr:col>24</xdr:col>
      <xdr:colOff>114300</xdr:colOff>
      <xdr:row>85</xdr:row>
      <xdr:rowOff>37464</xdr:rowOff>
    </xdr:to>
    <xdr:sp macro="" textlink="">
      <xdr:nvSpPr>
        <xdr:cNvPr id="306" name="楕円 305">
          <a:extLst>
            <a:ext uri="{FF2B5EF4-FFF2-40B4-BE49-F238E27FC236}">
              <a16:creationId xmlns:a16="http://schemas.microsoft.com/office/drawing/2014/main" id="{EF6ADBA4-4D1F-4421-B730-07F7E96B27F3}"/>
            </a:ext>
          </a:extLst>
        </xdr:cNvPr>
        <xdr:cNvSpPr/>
      </xdr:nvSpPr>
      <xdr:spPr>
        <a:xfrm>
          <a:off x="4127500" y="1398206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85741</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EF9DC6EF-86EB-40DD-93D7-BFDF888C9654}"/>
            </a:ext>
          </a:extLst>
        </xdr:cNvPr>
        <xdr:cNvSpPr txBox="1"/>
      </xdr:nvSpPr>
      <xdr:spPr>
        <a:xfrm>
          <a:off x="4216400" y="1396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88264</xdr:rowOff>
    </xdr:from>
    <xdr:to>
      <xdr:col>20</xdr:col>
      <xdr:colOff>38100</xdr:colOff>
      <xdr:row>85</xdr:row>
      <xdr:rowOff>18414</xdr:rowOff>
    </xdr:to>
    <xdr:sp macro="" textlink="">
      <xdr:nvSpPr>
        <xdr:cNvPr id="308" name="楕円 307">
          <a:extLst>
            <a:ext uri="{FF2B5EF4-FFF2-40B4-BE49-F238E27FC236}">
              <a16:creationId xmlns:a16="http://schemas.microsoft.com/office/drawing/2014/main" id="{18E77AEC-B120-4076-9B39-314C51F59D16}"/>
            </a:ext>
          </a:extLst>
        </xdr:cNvPr>
        <xdr:cNvSpPr/>
      </xdr:nvSpPr>
      <xdr:spPr>
        <a:xfrm>
          <a:off x="3384550" y="1396301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139064</xdr:rowOff>
    </xdr:from>
    <xdr:to>
      <xdr:col>24</xdr:col>
      <xdr:colOff>63500</xdr:colOff>
      <xdr:row>84</xdr:row>
      <xdr:rowOff>158114</xdr:rowOff>
    </xdr:to>
    <xdr:cxnSp macro="">
      <xdr:nvCxnSpPr>
        <xdr:cNvPr id="309" name="直線コネクタ 308">
          <a:extLst>
            <a:ext uri="{FF2B5EF4-FFF2-40B4-BE49-F238E27FC236}">
              <a16:creationId xmlns:a16="http://schemas.microsoft.com/office/drawing/2014/main" id="{5017268E-ADD7-4C84-9CB5-C3E6E75AA6C1}"/>
            </a:ext>
          </a:extLst>
        </xdr:cNvPr>
        <xdr:cNvCxnSpPr/>
      </xdr:nvCxnSpPr>
      <xdr:spPr>
        <a:xfrm>
          <a:off x="3429000" y="14013814"/>
          <a:ext cx="7493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53975</xdr:rowOff>
    </xdr:from>
    <xdr:to>
      <xdr:col>15</xdr:col>
      <xdr:colOff>101600</xdr:colOff>
      <xdr:row>84</xdr:row>
      <xdr:rowOff>155575</xdr:rowOff>
    </xdr:to>
    <xdr:sp macro="" textlink="">
      <xdr:nvSpPr>
        <xdr:cNvPr id="310" name="楕円 309">
          <a:extLst>
            <a:ext uri="{FF2B5EF4-FFF2-40B4-BE49-F238E27FC236}">
              <a16:creationId xmlns:a16="http://schemas.microsoft.com/office/drawing/2014/main" id="{10699BD0-1EF2-4600-8ECA-704A825EFC11}"/>
            </a:ext>
          </a:extLst>
        </xdr:cNvPr>
        <xdr:cNvSpPr/>
      </xdr:nvSpPr>
      <xdr:spPr>
        <a:xfrm>
          <a:off x="2571750" y="1392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104775</xdr:rowOff>
    </xdr:from>
    <xdr:to>
      <xdr:col>19</xdr:col>
      <xdr:colOff>177800</xdr:colOff>
      <xdr:row>84</xdr:row>
      <xdr:rowOff>139064</xdr:rowOff>
    </xdr:to>
    <xdr:cxnSp macro="">
      <xdr:nvCxnSpPr>
        <xdr:cNvPr id="311" name="直線コネクタ 310">
          <a:extLst>
            <a:ext uri="{FF2B5EF4-FFF2-40B4-BE49-F238E27FC236}">
              <a16:creationId xmlns:a16="http://schemas.microsoft.com/office/drawing/2014/main" id="{94424339-9E68-46BE-9ABC-F14BCA99E703}"/>
            </a:ext>
          </a:extLst>
        </xdr:cNvPr>
        <xdr:cNvCxnSpPr/>
      </xdr:nvCxnSpPr>
      <xdr:spPr>
        <a:xfrm>
          <a:off x="2622550" y="13979525"/>
          <a:ext cx="80645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17780</xdr:rowOff>
    </xdr:from>
    <xdr:to>
      <xdr:col>10</xdr:col>
      <xdr:colOff>165100</xdr:colOff>
      <xdr:row>84</xdr:row>
      <xdr:rowOff>119380</xdr:rowOff>
    </xdr:to>
    <xdr:sp macro="" textlink="">
      <xdr:nvSpPr>
        <xdr:cNvPr id="312" name="楕円 311">
          <a:extLst>
            <a:ext uri="{FF2B5EF4-FFF2-40B4-BE49-F238E27FC236}">
              <a16:creationId xmlns:a16="http://schemas.microsoft.com/office/drawing/2014/main" id="{D8EF02A4-56D5-4B25-A64B-D551DAB552D9}"/>
            </a:ext>
          </a:extLst>
        </xdr:cNvPr>
        <xdr:cNvSpPr/>
      </xdr:nvSpPr>
      <xdr:spPr>
        <a:xfrm>
          <a:off x="1778000" y="1389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68580</xdr:rowOff>
    </xdr:from>
    <xdr:to>
      <xdr:col>15</xdr:col>
      <xdr:colOff>50800</xdr:colOff>
      <xdr:row>84</xdr:row>
      <xdr:rowOff>104775</xdr:rowOff>
    </xdr:to>
    <xdr:cxnSp macro="">
      <xdr:nvCxnSpPr>
        <xdr:cNvPr id="313" name="直線コネクタ 312">
          <a:extLst>
            <a:ext uri="{FF2B5EF4-FFF2-40B4-BE49-F238E27FC236}">
              <a16:creationId xmlns:a16="http://schemas.microsoft.com/office/drawing/2014/main" id="{FCD7C11B-9A8E-4305-A4C2-ACA4926BFF5E}"/>
            </a:ext>
          </a:extLst>
        </xdr:cNvPr>
        <xdr:cNvCxnSpPr/>
      </xdr:nvCxnSpPr>
      <xdr:spPr>
        <a:xfrm>
          <a:off x="1828800" y="13943330"/>
          <a:ext cx="79375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13970</xdr:rowOff>
    </xdr:from>
    <xdr:to>
      <xdr:col>6</xdr:col>
      <xdr:colOff>38100</xdr:colOff>
      <xdr:row>84</xdr:row>
      <xdr:rowOff>115570</xdr:rowOff>
    </xdr:to>
    <xdr:sp macro="" textlink="">
      <xdr:nvSpPr>
        <xdr:cNvPr id="314" name="楕円 313">
          <a:extLst>
            <a:ext uri="{FF2B5EF4-FFF2-40B4-BE49-F238E27FC236}">
              <a16:creationId xmlns:a16="http://schemas.microsoft.com/office/drawing/2014/main" id="{BBB16A47-F0ED-471C-95D5-58ADF0B4B7F1}"/>
            </a:ext>
          </a:extLst>
        </xdr:cNvPr>
        <xdr:cNvSpPr/>
      </xdr:nvSpPr>
      <xdr:spPr>
        <a:xfrm>
          <a:off x="984250" y="138887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64770</xdr:rowOff>
    </xdr:from>
    <xdr:to>
      <xdr:col>10</xdr:col>
      <xdr:colOff>114300</xdr:colOff>
      <xdr:row>84</xdr:row>
      <xdr:rowOff>68580</xdr:rowOff>
    </xdr:to>
    <xdr:cxnSp macro="">
      <xdr:nvCxnSpPr>
        <xdr:cNvPr id="315" name="直線コネクタ 314">
          <a:extLst>
            <a:ext uri="{FF2B5EF4-FFF2-40B4-BE49-F238E27FC236}">
              <a16:creationId xmlns:a16="http://schemas.microsoft.com/office/drawing/2014/main" id="{23F9CB8C-3B32-4536-923B-6B2F1AE8B53A}"/>
            </a:ext>
          </a:extLst>
        </xdr:cNvPr>
        <xdr:cNvCxnSpPr/>
      </xdr:nvCxnSpPr>
      <xdr:spPr>
        <a:xfrm>
          <a:off x="1028700" y="13939520"/>
          <a:ext cx="8001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139716</xdr:rowOff>
    </xdr:from>
    <xdr:ext cx="405111" cy="259045"/>
    <xdr:sp macro="" textlink="">
      <xdr:nvSpPr>
        <xdr:cNvPr id="316" name="n_1aveValue【公営住宅】&#10;有形固定資産減価償却率">
          <a:extLst>
            <a:ext uri="{FF2B5EF4-FFF2-40B4-BE49-F238E27FC236}">
              <a16:creationId xmlns:a16="http://schemas.microsoft.com/office/drawing/2014/main" id="{A91777B1-9776-49A6-BC42-0F8EE2C76973}"/>
            </a:ext>
          </a:extLst>
        </xdr:cNvPr>
        <xdr:cNvSpPr txBox="1"/>
      </xdr:nvSpPr>
      <xdr:spPr>
        <a:xfrm>
          <a:off x="3239144" y="13354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105427</xdr:rowOff>
    </xdr:from>
    <xdr:ext cx="405111" cy="259045"/>
    <xdr:sp macro="" textlink="">
      <xdr:nvSpPr>
        <xdr:cNvPr id="317" name="n_2aveValue【公営住宅】&#10;有形固定資産減価償却率">
          <a:extLst>
            <a:ext uri="{FF2B5EF4-FFF2-40B4-BE49-F238E27FC236}">
              <a16:creationId xmlns:a16="http://schemas.microsoft.com/office/drawing/2014/main" id="{4F1398BE-E20B-41C3-975D-FBB70FB77472}"/>
            </a:ext>
          </a:extLst>
        </xdr:cNvPr>
        <xdr:cNvSpPr txBox="1"/>
      </xdr:nvSpPr>
      <xdr:spPr>
        <a:xfrm>
          <a:off x="2439044" y="13319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118763</xdr:rowOff>
    </xdr:from>
    <xdr:ext cx="405111" cy="259045"/>
    <xdr:sp macro="" textlink="">
      <xdr:nvSpPr>
        <xdr:cNvPr id="318" name="n_3aveValue【公営住宅】&#10;有形固定資産減価償却率">
          <a:extLst>
            <a:ext uri="{FF2B5EF4-FFF2-40B4-BE49-F238E27FC236}">
              <a16:creationId xmlns:a16="http://schemas.microsoft.com/office/drawing/2014/main" id="{35342E5B-F193-4E8F-8C0E-26812E572E5A}"/>
            </a:ext>
          </a:extLst>
        </xdr:cNvPr>
        <xdr:cNvSpPr txBox="1"/>
      </xdr:nvSpPr>
      <xdr:spPr>
        <a:xfrm>
          <a:off x="1645294" y="13333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105427</xdr:rowOff>
    </xdr:from>
    <xdr:ext cx="405111" cy="259045"/>
    <xdr:sp macro="" textlink="">
      <xdr:nvSpPr>
        <xdr:cNvPr id="319" name="n_4aveValue【公営住宅】&#10;有形固定資産減価償却率">
          <a:extLst>
            <a:ext uri="{FF2B5EF4-FFF2-40B4-BE49-F238E27FC236}">
              <a16:creationId xmlns:a16="http://schemas.microsoft.com/office/drawing/2014/main" id="{EB1FE7D1-E901-4D60-B531-3DAB356E6935}"/>
            </a:ext>
          </a:extLst>
        </xdr:cNvPr>
        <xdr:cNvSpPr txBox="1"/>
      </xdr:nvSpPr>
      <xdr:spPr>
        <a:xfrm>
          <a:off x="851544" y="13484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9541</xdr:rowOff>
    </xdr:from>
    <xdr:ext cx="405111" cy="259045"/>
    <xdr:sp macro="" textlink="">
      <xdr:nvSpPr>
        <xdr:cNvPr id="320" name="n_1mainValue【公営住宅】&#10;有形固定資産減価償却率">
          <a:extLst>
            <a:ext uri="{FF2B5EF4-FFF2-40B4-BE49-F238E27FC236}">
              <a16:creationId xmlns:a16="http://schemas.microsoft.com/office/drawing/2014/main" id="{5DD81FD5-D4DC-4F29-AF87-F0307514054B}"/>
            </a:ext>
          </a:extLst>
        </xdr:cNvPr>
        <xdr:cNvSpPr txBox="1"/>
      </xdr:nvSpPr>
      <xdr:spPr>
        <a:xfrm>
          <a:off x="3239144" y="14049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146702</xdr:rowOff>
    </xdr:from>
    <xdr:ext cx="405111" cy="259045"/>
    <xdr:sp macro="" textlink="">
      <xdr:nvSpPr>
        <xdr:cNvPr id="321" name="n_2mainValue【公営住宅】&#10;有形固定資産減価償却率">
          <a:extLst>
            <a:ext uri="{FF2B5EF4-FFF2-40B4-BE49-F238E27FC236}">
              <a16:creationId xmlns:a16="http://schemas.microsoft.com/office/drawing/2014/main" id="{C92E03CA-0FDB-4F90-BE38-2C8C71BCDD5C}"/>
            </a:ext>
          </a:extLst>
        </xdr:cNvPr>
        <xdr:cNvSpPr txBox="1"/>
      </xdr:nvSpPr>
      <xdr:spPr>
        <a:xfrm>
          <a:off x="2439044" y="14021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110507</xdr:rowOff>
    </xdr:from>
    <xdr:ext cx="405111" cy="259045"/>
    <xdr:sp macro="" textlink="">
      <xdr:nvSpPr>
        <xdr:cNvPr id="322" name="n_3mainValue【公営住宅】&#10;有形固定資産減価償却率">
          <a:extLst>
            <a:ext uri="{FF2B5EF4-FFF2-40B4-BE49-F238E27FC236}">
              <a16:creationId xmlns:a16="http://schemas.microsoft.com/office/drawing/2014/main" id="{F9ED4BC0-06EA-4430-9A26-2C1D3865E61E}"/>
            </a:ext>
          </a:extLst>
        </xdr:cNvPr>
        <xdr:cNvSpPr txBox="1"/>
      </xdr:nvSpPr>
      <xdr:spPr>
        <a:xfrm>
          <a:off x="1645294" y="1398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106697</xdr:rowOff>
    </xdr:from>
    <xdr:ext cx="405111" cy="259045"/>
    <xdr:sp macro="" textlink="">
      <xdr:nvSpPr>
        <xdr:cNvPr id="323" name="n_4mainValue【公営住宅】&#10;有形固定資産減価償却率">
          <a:extLst>
            <a:ext uri="{FF2B5EF4-FFF2-40B4-BE49-F238E27FC236}">
              <a16:creationId xmlns:a16="http://schemas.microsoft.com/office/drawing/2014/main" id="{929E7758-71EB-45D9-ABFF-16F9CA9E113A}"/>
            </a:ext>
          </a:extLst>
        </xdr:cNvPr>
        <xdr:cNvSpPr txBox="1"/>
      </xdr:nvSpPr>
      <xdr:spPr>
        <a:xfrm>
          <a:off x="8515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966387DC-9AA1-4A39-BFF7-0CF7479B3603}"/>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90AD188A-C3CA-4A71-A8C6-C7EF2BC9236D}"/>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BECA0C13-3C0A-40E1-911C-0D0BC8487157}"/>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FB75724A-ED1C-4564-B180-7F8E94AD684A}"/>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4E2349A5-3B78-4087-9D08-5471B0F79877}"/>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23E2AD90-3029-482E-ADEB-0530A3E34B7E}"/>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341FB6C5-FDAE-45DC-B92D-74B84973F95A}"/>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0575DBF8-2014-4FC0-9CBD-02E416775438}"/>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A1BDE1CC-B02A-4B6C-B70F-295E8119EA8C}"/>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AD5BD94A-E98A-4930-8BCE-4C464BC75F5A}"/>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a:extLst>
            <a:ext uri="{FF2B5EF4-FFF2-40B4-BE49-F238E27FC236}">
              <a16:creationId xmlns:a16="http://schemas.microsoft.com/office/drawing/2014/main" id="{E1B09E0F-8537-4D55-85FB-67C6C76955F4}"/>
            </a:ext>
          </a:extLst>
        </xdr:cNvPr>
        <xdr:cNvCxnSpPr/>
      </xdr:nvCxnSpPr>
      <xdr:spPr>
        <a:xfrm>
          <a:off x="5956300" y="143673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a:extLst>
            <a:ext uri="{FF2B5EF4-FFF2-40B4-BE49-F238E27FC236}">
              <a16:creationId xmlns:a16="http://schemas.microsoft.com/office/drawing/2014/main" id="{A941A606-8F11-428C-8709-B5BA8D525C8C}"/>
            </a:ext>
          </a:extLst>
        </xdr:cNvPr>
        <xdr:cNvSpPr txBox="1"/>
      </xdr:nvSpPr>
      <xdr:spPr>
        <a:xfrm>
          <a:off x="55272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a:extLst>
            <a:ext uri="{FF2B5EF4-FFF2-40B4-BE49-F238E27FC236}">
              <a16:creationId xmlns:a16="http://schemas.microsoft.com/office/drawing/2014/main" id="{944918C1-20B0-4382-B4E5-DEED24692076}"/>
            </a:ext>
          </a:extLst>
        </xdr:cNvPr>
        <xdr:cNvCxnSpPr/>
      </xdr:nvCxnSpPr>
      <xdr:spPr>
        <a:xfrm>
          <a:off x="5956300" y="140534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a:extLst>
            <a:ext uri="{FF2B5EF4-FFF2-40B4-BE49-F238E27FC236}">
              <a16:creationId xmlns:a16="http://schemas.microsoft.com/office/drawing/2014/main" id="{942F6E1F-EBAD-4A72-A784-560477853A6D}"/>
            </a:ext>
          </a:extLst>
        </xdr:cNvPr>
        <xdr:cNvSpPr txBox="1"/>
      </xdr:nvSpPr>
      <xdr:spPr>
        <a:xfrm>
          <a:off x="552722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a:extLst>
            <a:ext uri="{FF2B5EF4-FFF2-40B4-BE49-F238E27FC236}">
              <a16:creationId xmlns:a16="http://schemas.microsoft.com/office/drawing/2014/main" id="{D6581870-75A9-4B53-BFBA-51C90ABC1A5C}"/>
            </a:ext>
          </a:extLst>
        </xdr:cNvPr>
        <xdr:cNvCxnSpPr/>
      </xdr:nvCxnSpPr>
      <xdr:spPr>
        <a:xfrm>
          <a:off x="5956300" y="137395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a:extLst>
            <a:ext uri="{FF2B5EF4-FFF2-40B4-BE49-F238E27FC236}">
              <a16:creationId xmlns:a16="http://schemas.microsoft.com/office/drawing/2014/main" id="{C629AAE0-C84C-4D8F-B810-F1ACE1D51988}"/>
            </a:ext>
          </a:extLst>
        </xdr:cNvPr>
        <xdr:cNvSpPr txBox="1"/>
      </xdr:nvSpPr>
      <xdr:spPr>
        <a:xfrm>
          <a:off x="552722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a:extLst>
            <a:ext uri="{FF2B5EF4-FFF2-40B4-BE49-F238E27FC236}">
              <a16:creationId xmlns:a16="http://schemas.microsoft.com/office/drawing/2014/main" id="{D692F290-10A8-4A72-AF40-346E1ED23CED}"/>
            </a:ext>
          </a:extLst>
        </xdr:cNvPr>
        <xdr:cNvCxnSpPr/>
      </xdr:nvCxnSpPr>
      <xdr:spPr>
        <a:xfrm>
          <a:off x="5956300" y="134257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a:extLst>
            <a:ext uri="{FF2B5EF4-FFF2-40B4-BE49-F238E27FC236}">
              <a16:creationId xmlns:a16="http://schemas.microsoft.com/office/drawing/2014/main" id="{FB61BDAF-CDFD-46D8-824B-3B39B39ED545}"/>
            </a:ext>
          </a:extLst>
        </xdr:cNvPr>
        <xdr:cNvSpPr txBox="1"/>
      </xdr:nvSpPr>
      <xdr:spPr>
        <a:xfrm>
          <a:off x="552722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a:extLst>
            <a:ext uri="{FF2B5EF4-FFF2-40B4-BE49-F238E27FC236}">
              <a16:creationId xmlns:a16="http://schemas.microsoft.com/office/drawing/2014/main" id="{849A74B4-E625-4445-843D-EFE18CB596D8}"/>
            </a:ext>
          </a:extLst>
        </xdr:cNvPr>
        <xdr:cNvCxnSpPr/>
      </xdr:nvCxnSpPr>
      <xdr:spPr>
        <a:xfrm>
          <a:off x="5956300" y="13111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3" name="テキスト ボックス 342">
          <a:extLst>
            <a:ext uri="{FF2B5EF4-FFF2-40B4-BE49-F238E27FC236}">
              <a16:creationId xmlns:a16="http://schemas.microsoft.com/office/drawing/2014/main" id="{18B060E8-A3CF-4C95-85FA-94BF7E1C526B}"/>
            </a:ext>
          </a:extLst>
        </xdr:cNvPr>
        <xdr:cNvSpPr txBox="1"/>
      </xdr:nvSpPr>
      <xdr:spPr>
        <a:xfrm>
          <a:off x="552722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a:extLst>
            <a:ext uri="{FF2B5EF4-FFF2-40B4-BE49-F238E27FC236}">
              <a16:creationId xmlns:a16="http://schemas.microsoft.com/office/drawing/2014/main" id="{A8B15B49-E692-488E-A2AA-7368997C7531}"/>
            </a:ext>
          </a:extLst>
        </xdr:cNvPr>
        <xdr:cNvCxnSpPr/>
      </xdr:nvCxnSpPr>
      <xdr:spPr>
        <a:xfrm>
          <a:off x="5956300" y="127979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5" name="テキスト ボックス 344">
          <a:extLst>
            <a:ext uri="{FF2B5EF4-FFF2-40B4-BE49-F238E27FC236}">
              <a16:creationId xmlns:a16="http://schemas.microsoft.com/office/drawing/2014/main" id="{C4D9D385-300D-4445-8B14-DD0289BC703E}"/>
            </a:ext>
          </a:extLst>
        </xdr:cNvPr>
        <xdr:cNvSpPr txBox="1"/>
      </xdr:nvSpPr>
      <xdr:spPr>
        <a:xfrm>
          <a:off x="55272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D35E8FAA-CEDD-46D1-AABD-8B5AEC489D10}"/>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60681A28-A0D1-4350-B99B-747FC4FAB56F}"/>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B87B895D-4CED-4FBE-A201-799F7BAE4058}"/>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39080</xdr:rowOff>
    </xdr:from>
    <xdr:to>
      <xdr:col>54</xdr:col>
      <xdr:colOff>189865</xdr:colOff>
      <xdr:row>86</xdr:row>
      <xdr:rowOff>154360</xdr:rowOff>
    </xdr:to>
    <xdr:cxnSp macro="">
      <xdr:nvCxnSpPr>
        <xdr:cNvPr id="349" name="直線コネクタ 348">
          <a:extLst>
            <a:ext uri="{FF2B5EF4-FFF2-40B4-BE49-F238E27FC236}">
              <a16:creationId xmlns:a16="http://schemas.microsoft.com/office/drawing/2014/main" id="{52054DB0-80AF-4988-80FC-04E2A893C930}"/>
            </a:ext>
          </a:extLst>
        </xdr:cNvPr>
        <xdr:cNvCxnSpPr/>
      </xdr:nvCxnSpPr>
      <xdr:spPr>
        <a:xfrm flipV="1">
          <a:off x="9429115" y="12923230"/>
          <a:ext cx="0" cy="1436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158187</xdr:rowOff>
    </xdr:from>
    <xdr:ext cx="469744" cy="259045"/>
    <xdr:sp macro="" textlink="">
      <xdr:nvSpPr>
        <xdr:cNvPr id="350" name="【公営住宅】&#10;一人当たり面積最小値テキスト">
          <a:extLst>
            <a:ext uri="{FF2B5EF4-FFF2-40B4-BE49-F238E27FC236}">
              <a16:creationId xmlns:a16="http://schemas.microsoft.com/office/drawing/2014/main" id="{EF3A38EC-2199-4A34-AB55-7D84CCBEADBD}"/>
            </a:ext>
          </a:extLst>
        </xdr:cNvPr>
        <xdr:cNvSpPr txBox="1"/>
      </xdr:nvSpPr>
      <xdr:spPr>
        <a:xfrm>
          <a:off x="9467850" y="14363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154360</xdr:rowOff>
    </xdr:from>
    <xdr:to>
      <xdr:col>55</xdr:col>
      <xdr:colOff>88900</xdr:colOff>
      <xdr:row>86</xdr:row>
      <xdr:rowOff>154360</xdr:rowOff>
    </xdr:to>
    <xdr:cxnSp macro="">
      <xdr:nvCxnSpPr>
        <xdr:cNvPr id="351" name="直線コネクタ 350">
          <a:extLst>
            <a:ext uri="{FF2B5EF4-FFF2-40B4-BE49-F238E27FC236}">
              <a16:creationId xmlns:a16="http://schemas.microsoft.com/office/drawing/2014/main" id="{72691EEC-BDE3-407E-AD39-2D1EE3543004}"/>
            </a:ext>
          </a:extLst>
        </xdr:cNvPr>
        <xdr:cNvCxnSpPr/>
      </xdr:nvCxnSpPr>
      <xdr:spPr>
        <a:xfrm>
          <a:off x="9359900" y="143593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157207</xdr:rowOff>
    </xdr:from>
    <xdr:ext cx="469744" cy="259045"/>
    <xdr:sp macro="" textlink="">
      <xdr:nvSpPr>
        <xdr:cNvPr id="352" name="【公営住宅】&#10;一人当たり面積最大値テキスト">
          <a:extLst>
            <a:ext uri="{FF2B5EF4-FFF2-40B4-BE49-F238E27FC236}">
              <a16:creationId xmlns:a16="http://schemas.microsoft.com/office/drawing/2014/main" id="{2F302DC9-40C7-416F-8179-8AE46DCD4A04}"/>
            </a:ext>
          </a:extLst>
        </xdr:cNvPr>
        <xdr:cNvSpPr txBox="1"/>
      </xdr:nvSpPr>
      <xdr:spPr>
        <a:xfrm>
          <a:off x="9467850" y="1271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39080</xdr:rowOff>
    </xdr:from>
    <xdr:to>
      <xdr:col>55</xdr:col>
      <xdr:colOff>88900</xdr:colOff>
      <xdr:row>78</xdr:row>
      <xdr:rowOff>39080</xdr:rowOff>
    </xdr:to>
    <xdr:cxnSp macro="">
      <xdr:nvCxnSpPr>
        <xdr:cNvPr id="353" name="直線コネクタ 352">
          <a:extLst>
            <a:ext uri="{FF2B5EF4-FFF2-40B4-BE49-F238E27FC236}">
              <a16:creationId xmlns:a16="http://schemas.microsoft.com/office/drawing/2014/main" id="{395E7081-55FD-401D-8C46-0AB7AAC93576}"/>
            </a:ext>
          </a:extLst>
        </xdr:cNvPr>
        <xdr:cNvCxnSpPr/>
      </xdr:nvCxnSpPr>
      <xdr:spPr>
        <a:xfrm>
          <a:off x="9359900" y="129232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52922</xdr:rowOff>
    </xdr:from>
    <xdr:ext cx="469744" cy="259045"/>
    <xdr:sp macro="" textlink="">
      <xdr:nvSpPr>
        <xdr:cNvPr id="354" name="【公営住宅】&#10;一人当たり面積平均値テキスト">
          <a:extLst>
            <a:ext uri="{FF2B5EF4-FFF2-40B4-BE49-F238E27FC236}">
              <a16:creationId xmlns:a16="http://schemas.microsoft.com/office/drawing/2014/main" id="{C8086D59-F2F9-42A0-94C3-A614029BD833}"/>
            </a:ext>
          </a:extLst>
        </xdr:cNvPr>
        <xdr:cNvSpPr txBox="1"/>
      </xdr:nvSpPr>
      <xdr:spPr>
        <a:xfrm>
          <a:off x="9467850" y="140927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74495</xdr:rowOff>
    </xdr:from>
    <xdr:to>
      <xdr:col>55</xdr:col>
      <xdr:colOff>50800</xdr:colOff>
      <xdr:row>86</xdr:row>
      <xdr:rowOff>4645</xdr:rowOff>
    </xdr:to>
    <xdr:sp macro="" textlink="">
      <xdr:nvSpPr>
        <xdr:cNvPr id="355" name="フローチャート: 判断 354">
          <a:extLst>
            <a:ext uri="{FF2B5EF4-FFF2-40B4-BE49-F238E27FC236}">
              <a16:creationId xmlns:a16="http://schemas.microsoft.com/office/drawing/2014/main" id="{E097B4EA-157A-4FA9-9CEF-D0F961417F73}"/>
            </a:ext>
          </a:extLst>
        </xdr:cNvPr>
        <xdr:cNvSpPr/>
      </xdr:nvSpPr>
      <xdr:spPr>
        <a:xfrm>
          <a:off x="9398000" y="1411434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55880</xdr:rowOff>
    </xdr:from>
    <xdr:to>
      <xdr:col>50</xdr:col>
      <xdr:colOff>165100</xdr:colOff>
      <xdr:row>85</xdr:row>
      <xdr:rowOff>157480</xdr:rowOff>
    </xdr:to>
    <xdr:sp macro="" textlink="">
      <xdr:nvSpPr>
        <xdr:cNvPr id="356" name="フローチャート: 判断 355">
          <a:extLst>
            <a:ext uri="{FF2B5EF4-FFF2-40B4-BE49-F238E27FC236}">
              <a16:creationId xmlns:a16="http://schemas.microsoft.com/office/drawing/2014/main" id="{1396B224-C574-4675-BB44-C2E144F96B44}"/>
            </a:ext>
          </a:extLst>
        </xdr:cNvPr>
        <xdr:cNvSpPr/>
      </xdr:nvSpPr>
      <xdr:spPr>
        <a:xfrm>
          <a:off x="86360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65677</xdr:rowOff>
    </xdr:from>
    <xdr:to>
      <xdr:col>46</xdr:col>
      <xdr:colOff>38100</xdr:colOff>
      <xdr:row>85</xdr:row>
      <xdr:rowOff>167277</xdr:rowOff>
    </xdr:to>
    <xdr:sp macro="" textlink="">
      <xdr:nvSpPr>
        <xdr:cNvPr id="357" name="フローチャート: 判断 356">
          <a:extLst>
            <a:ext uri="{FF2B5EF4-FFF2-40B4-BE49-F238E27FC236}">
              <a16:creationId xmlns:a16="http://schemas.microsoft.com/office/drawing/2014/main" id="{7F2C5F72-B370-4E49-ACF0-CF3EB41E1479}"/>
            </a:ext>
          </a:extLst>
        </xdr:cNvPr>
        <xdr:cNvSpPr/>
      </xdr:nvSpPr>
      <xdr:spPr>
        <a:xfrm>
          <a:off x="7842250" y="1410552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58820</xdr:rowOff>
    </xdr:from>
    <xdr:to>
      <xdr:col>41</xdr:col>
      <xdr:colOff>101600</xdr:colOff>
      <xdr:row>85</xdr:row>
      <xdr:rowOff>160420</xdr:rowOff>
    </xdr:to>
    <xdr:sp macro="" textlink="">
      <xdr:nvSpPr>
        <xdr:cNvPr id="358" name="フローチャート: 判断 357">
          <a:extLst>
            <a:ext uri="{FF2B5EF4-FFF2-40B4-BE49-F238E27FC236}">
              <a16:creationId xmlns:a16="http://schemas.microsoft.com/office/drawing/2014/main" id="{499463C8-15D7-4B22-812E-983368CAFD73}"/>
            </a:ext>
          </a:extLst>
        </xdr:cNvPr>
        <xdr:cNvSpPr/>
      </xdr:nvSpPr>
      <xdr:spPr>
        <a:xfrm>
          <a:off x="7029450" y="1409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35306</xdr:rowOff>
    </xdr:from>
    <xdr:to>
      <xdr:col>36</xdr:col>
      <xdr:colOff>165100</xdr:colOff>
      <xdr:row>85</xdr:row>
      <xdr:rowOff>136906</xdr:rowOff>
    </xdr:to>
    <xdr:sp macro="" textlink="">
      <xdr:nvSpPr>
        <xdr:cNvPr id="359" name="フローチャート: 判断 358">
          <a:extLst>
            <a:ext uri="{FF2B5EF4-FFF2-40B4-BE49-F238E27FC236}">
              <a16:creationId xmlns:a16="http://schemas.microsoft.com/office/drawing/2014/main" id="{02B6E511-22F8-47F8-9936-CDFB2FD5CA76}"/>
            </a:ext>
          </a:extLst>
        </xdr:cNvPr>
        <xdr:cNvSpPr/>
      </xdr:nvSpPr>
      <xdr:spPr>
        <a:xfrm>
          <a:off x="6235700" y="14075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C9403592-81EF-4A9F-BC3C-B27E3F106874}"/>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77B2D58F-660B-445D-AA42-8785AF7B4E5D}"/>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5269451C-E3EC-4653-B73E-BE97FFB757AD}"/>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8B14D9DB-A24E-40E4-9D1E-EAC8459B87D3}"/>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B8112A99-023D-465D-B1CC-7687EDA7B4C6}"/>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106172</xdr:rowOff>
    </xdr:from>
    <xdr:to>
      <xdr:col>55</xdr:col>
      <xdr:colOff>50800</xdr:colOff>
      <xdr:row>84</xdr:row>
      <xdr:rowOff>36322</xdr:rowOff>
    </xdr:to>
    <xdr:sp macro="" textlink="">
      <xdr:nvSpPr>
        <xdr:cNvPr id="365" name="楕円 364">
          <a:extLst>
            <a:ext uri="{FF2B5EF4-FFF2-40B4-BE49-F238E27FC236}">
              <a16:creationId xmlns:a16="http://schemas.microsoft.com/office/drawing/2014/main" id="{C738FEF1-E4B8-4F96-9E52-60ADBFDBB1B1}"/>
            </a:ext>
          </a:extLst>
        </xdr:cNvPr>
        <xdr:cNvSpPr/>
      </xdr:nvSpPr>
      <xdr:spPr>
        <a:xfrm>
          <a:off x="9398000" y="1381582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129049</xdr:rowOff>
    </xdr:from>
    <xdr:ext cx="469744" cy="259045"/>
    <xdr:sp macro="" textlink="">
      <xdr:nvSpPr>
        <xdr:cNvPr id="366" name="【公営住宅】&#10;一人当たり面積該当値テキスト">
          <a:extLst>
            <a:ext uri="{FF2B5EF4-FFF2-40B4-BE49-F238E27FC236}">
              <a16:creationId xmlns:a16="http://schemas.microsoft.com/office/drawing/2014/main" id="{A1C093D3-90C7-4023-BABE-77D25E2E48D5}"/>
            </a:ext>
          </a:extLst>
        </xdr:cNvPr>
        <xdr:cNvSpPr txBox="1"/>
      </xdr:nvSpPr>
      <xdr:spPr>
        <a:xfrm>
          <a:off x="9467850" y="13673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121194</xdr:rowOff>
    </xdr:from>
    <xdr:to>
      <xdr:col>50</xdr:col>
      <xdr:colOff>165100</xdr:colOff>
      <xdr:row>84</xdr:row>
      <xdr:rowOff>51344</xdr:rowOff>
    </xdr:to>
    <xdr:sp macro="" textlink="">
      <xdr:nvSpPr>
        <xdr:cNvPr id="367" name="楕円 366">
          <a:extLst>
            <a:ext uri="{FF2B5EF4-FFF2-40B4-BE49-F238E27FC236}">
              <a16:creationId xmlns:a16="http://schemas.microsoft.com/office/drawing/2014/main" id="{67BF2F27-95E2-471D-8884-BD30B72F4F1A}"/>
            </a:ext>
          </a:extLst>
        </xdr:cNvPr>
        <xdr:cNvSpPr/>
      </xdr:nvSpPr>
      <xdr:spPr>
        <a:xfrm>
          <a:off x="8636000" y="1383084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156972</xdr:rowOff>
    </xdr:from>
    <xdr:to>
      <xdr:col>55</xdr:col>
      <xdr:colOff>0</xdr:colOff>
      <xdr:row>84</xdr:row>
      <xdr:rowOff>544</xdr:rowOff>
    </xdr:to>
    <xdr:cxnSp macro="">
      <xdr:nvCxnSpPr>
        <xdr:cNvPr id="368" name="直線コネクタ 367">
          <a:extLst>
            <a:ext uri="{FF2B5EF4-FFF2-40B4-BE49-F238E27FC236}">
              <a16:creationId xmlns:a16="http://schemas.microsoft.com/office/drawing/2014/main" id="{D1F4AB67-6412-412D-A4F5-6179F9EB158A}"/>
            </a:ext>
          </a:extLst>
        </xdr:cNvPr>
        <xdr:cNvCxnSpPr/>
      </xdr:nvCxnSpPr>
      <xdr:spPr>
        <a:xfrm flipV="1">
          <a:off x="8686800" y="13866622"/>
          <a:ext cx="742950" cy="8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168221</xdr:rowOff>
    </xdr:from>
    <xdr:to>
      <xdr:col>46</xdr:col>
      <xdr:colOff>38100</xdr:colOff>
      <xdr:row>84</xdr:row>
      <xdr:rowOff>98371</xdr:rowOff>
    </xdr:to>
    <xdr:sp macro="" textlink="">
      <xdr:nvSpPr>
        <xdr:cNvPr id="369" name="楕円 368">
          <a:extLst>
            <a:ext uri="{FF2B5EF4-FFF2-40B4-BE49-F238E27FC236}">
              <a16:creationId xmlns:a16="http://schemas.microsoft.com/office/drawing/2014/main" id="{FD29170C-FDC5-4F4D-ABB5-8C7C5BE8AB96}"/>
            </a:ext>
          </a:extLst>
        </xdr:cNvPr>
        <xdr:cNvSpPr/>
      </xdr:nvSpPr>
      <xdr:spPr>
        <a:xfrm>
          <a:off x="7842250" y="1387787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544</xdr:rowOff>
    </xdr:from>
    <xdr:to>
      <xdr:col>50</xdr:col>
      <xdr:colOff>114300</xdr:colOff>
      <xdr:row>84</xdr:row>
      <xdr:rowOff>47571</xdr:rowOff>
    </xdr:to>
    <xdr:cxnSp macro="">
      <xdr:nvCxnSpPr>
        <xdr:cNvPr id="370" name="直線コネクタ 369">
          <a:extLst>
            <a:ext uri="{FF2B5EF4-FFF2-40B4-BE49-F238E27FC236}">
              <a16:creationId xmlns:a16="http://schemas.microsoft.com/office/drawing/2014/main" id="{EA2BBF3A-FE9D-42FB-97B7-29AFEAB7B690}"/>
            </a:ext>
          </a:extLst>
        </xdr:cNvPr>
        <xdr:cNvCxnSpPr/>
      </xdr:nvCxnSpPr>
      <xdr:spPr>
        <a:xfrm flipV="1">
          <a:off x="7886700" y="13875294"/>
          <a:ext cx="800100" cy="4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9834</xdr:rowOff>
    </xdr:from>
    <xdr:to>
      <xdr:col>41</xdr:col>
      <xdr:colOff>101600</xdr:colOff>
      <xdr:row>84</xdr:row>
      <xdr:rowOff>111434</xdr:rowOff>
    </xdr:to>
    <xdr:sp macro="" textlink="">
      <xdr:nvSpPr>
        <xdr:cNvPr id="371" name="楕円 370">
          <a:extLst>
            <a:ext uri="{FF2B5EF4-FFF2-40B4-BE49-F238E27FC236}">
              <a16:creationId xmlns:a16="http://schemas.microsoft.com/office/drawing/2014/main" id="{731ADF02-5EC4-4C3A-93A9-0EC523EB8EEE}"/>
            </a:ext>
          </a:extLst>
        </xdr:cNvPr>
        <xdr:cNvSpPr/>
      </xdr:nvSpPr>
      <xdr:spPr>
        <a:xfrm>
          <a:off x="7029450" y="13884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47571</xdr:rowOff>
    </xdr:from>
    <xdr:to>
      <xdr:col>45</xdr:col>
      <xdr:colOff>177800</xdr:colOff>
      <xdr:row>84</xdr:row>
      <xdr:rowOff>60634</xdr:rowOff>
    </xdr:to>
    <xdr:cxnSp macro="">
      <xdr:nvCxnSpPr>
        <xdr:cNvPr id="372" name="直線コネクタ 371">
          <a:extLst>
            <a:ext uri="{FF2B5EF4-FFF2-40B4-BE49-F238E27FC236}">
              <a16:creationId xmlns:a16="http://schemas.microsoft.com/office/drawing/2014/main" id="{E588587F-F71F-45AC-868E-9C80D97F36B7}"/>
            </a:ext>
          </a:extLst>
        </xdr:cNvPr>
        <xdr:cNvCxnSpPr/>
      </xdr:nvCxnSpPr>
      <xdr:spPr>
        <a:xfrm flipV="1">
          <a:off x="7080250" y="13922321"/>
          <a:ext cx="80645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7874</xdr:rowOff>
    </xdr:from>
    <xdr:to>
      <xdr:col>36</xdr:col>
      <xdr:colOff>165100</xdr:colOff>
      <xdr:row>84</xdr:row>
      <xdr:rowOff>109474</xdr:rowOff>
    </xdr:to>
    <xdr:sp macro="" textlink="">
      <xdr:nvSpPr>
        <xdr:cNvPr id="373" name="楕円 372">
          <a:extLst>
            <a:ext uri="{FF2B5EF4-FFF2-40B4-BE49-F238E27FC236}">
              <a16:creationId xmlns:a16="http://schemas.microsoft.com/office/drawing/2014/main" id="{522190BD-B034-4103-8D2B-C0BF102C4B94}"/>
            </a:ext>
          </a:extLst>
        </xdr:cNvPr>
        <xdr:cNvSpPr/>
      </xdr:nvSpPr>
      <xdr:spPr>
        <a:xfrm>
          <a:off x="6235700" y="1388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58674</xdr:rowOff>
    </xdr:from>
    <xdr:to>
      <xdr:col>41</xdr:col>
      <xdr:colOff>50800</xdr:colOff>
      <xdr:row>84</xdr:row>
      <xdr:rowOff>60634</xdr:rowOff>
    </xdr:to>
    <xdr:cxnSp macro="">
      <xdr:nvCxnSpPr>
        <xdr:cNvPr id="374" name="直線コネクタ 373">
          <a:extLst>
            <a:ext uri="{FF2B5EF4-FFF2-40B4-BE49-F238E27FC236}">
              <a16:creationId xmlns:a16="http://schemas.microsoft.com/office/drawing/2014/main" id="{DD9D1F25-72B7-488D-9618-13A3BB01665E}"/>
            </a:ext>
          </a:extLst>
        </xdr:cNvPr>
        <xdr:cNvCxnSpPr/>
      </xdr:nvCxnSpPr>
      <xdr:spPr>
        <a:xfrm>
          <a:off x="6286500" y="13933424"/>
          <a:ext cx="79375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148607</xdr:rowOff>
    </xdr:from>
    <xdr:ext cx="469744" cy="259045"/>
    <xdr:sp macro="" textlink="">
      <xdr:nvSpPr>
        <xdr:cNvPr id="375" name="n_1aveValue【公営住宅】&#10;一人当たり面積">
          <a:extLst>
            <a:ext uri="{FF2B5EF4-FFF2-40B4-BE49-F238E27FC236}">
              <a16:creationId xmlns:a16="http://schemas.microsoft.com/office/drawing/2014/main" id="{E9C066C2-F311-4EE5-8207-9D27853BFE2D}"/>
            </a:ext>
          </a:extLst>
        </xdr:cNvPr>
        <xdr:cNvSpPr txBox="1"/>
      </xdr:nvSpPr>
      <xdr:spPr>
        <a:xfrm>
          <a:off x="8458277" y="1418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158404</xdr:rowOff>
    </xdr:from>
    <xdr:ext cx="469744" cy="259045"/>
    <xdr:sp macro="" textlink="">
      <xdr:nvSpPr>
        <xdr:cNvPr id="376" name="n_2aveValue【公営住宅】&#10;一人当たり面積">
          <a:extLst>
            <a:ext uri="{FF2B5EF4-FFF2-40B4-BE49-F238E27FC236}">
              <a16:creationId xmlns:a16="http://schemas.microsoft.com/office/drawing/2014/main" id="{5F0389A8-CD53-417F-9377-A95A52B16745}"/>
            </a:ext>
          </a:extLst>
        </xdr:cNvPr>
        <xdr:cNvSpPr txBox="1"/>
      </xdr:nvSpPr>
      <xdr:spPr>
        <a:xfrm>
          <a:off x="7677227" y="14198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151547</xdr:rowOff>
    </xdr:from>
    <xdr:ext cx="469744" cy="259045"/>
    <xdr:sp macro="" textlink="">
      <xdr:nvSpPr>
        <xdr:cNvPr id="377" name="n_3aveValue【公営住宅】&#10;一人当たり面積">
          <a:extLst>
            <a:ext uri="{FF2B5EF4-FFF2-40B4-BE49-F238E27FC236}">
              <a16:creationId xmlns:a16="http://schemas.microsoft.com/office/drawing/2014/main" id="{9D31D5D9-9C15-4B03-8A8B-7E42B4AFA3C3}"/>
            </a:ext>
          </a:extLst>
        </xdr:cNvPr>
        <xdr:cNvSpPr txBox="1"/>
      </xdr:nvSpPr>
      <xdr:spPr>
        <a:xfrm>
          <a:off x="6864427" y="1419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128033</xdr:rowOff>
    </xdr:from>
    <xdr:ext cx="469744" cy="259045"/>
    <xdr:sp macro="" textlink="">
      <xdr:nvSpPr>
        <xdr:cNvPr id="378" name="n_4aveValue【公営住宅】&#10;一人当たり面積">
          <a:extLst>
            <a:ext uri="{FF2B5EF4-FFF2-40B4-BE49-F238E27FC236}">
              <a16:creationId xmlns:a16="http://schemas.microsoft.com/office/drawing/2014/main" id="{8416C571-824A-4523-B226-597AAE09896C}"/>
            </a:ext>
          </a:extLst>
        </xdr:cNvPr>
        <xdr:cNvSpPr txBox="1"/>
      </xdr:nvSpPr>
      <xdr:spPr>
        <a:xfrm>
          <a:off x="6070677" y="14167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67871</xdr:rowOff>
    </xdr:from>
    <xdr:ext cx="469744" cy="259045"/>
    <xdr:sp macro="" textlink="">
      <xdr:nvSpPr>
        <xdr:cNvPr id="379" name="n_1mainValue【公営住宅】&#10;一人当たり面積">
          <a:extLst>
            <a:ext uri="{FF2B5EF4-FFF2-40B4-BE49-F238E27FC236}">
              <a16:creationId xmlns:a16="http://schemas.microsoft.com/office/drawing/2014/main" id="{AFE9CE6E-9C48-4430-9938-9EC33432FF30}"/>
            </a:ext>
          </a:extLst>
        </xdr:cNvPr>
        <xdr:cNvSpPr txBox="1"/>
      </xdr:nvSpPr>
      <xdr:spPr>
        <a:xfrm>
          <a:off x="8458277" y="1361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114898</xdr:rowOff>
    </xdr:from>
    <xdr:ext cx="469744" cy="259045"/>
    <xdr:sp macro="" textlink="">
      <xdr:nvSpPr>
        <xdr:cNvPr id="380" name="n_2mainValue【公営住宅】&#10;一人当たり面積">
          <a:extLst>
            <a:ext uri="{FF2B5EF4-FFF2-40B4-BE49-F238E27FC236}">
              <a16:creationId xmlns:a16="http://schemas.microsoft.com/office/drawing/2014/main" id="{2F43F7FB-ADED-4A97-99EB-001423360B02}"/>
            </a:ext>
          </a:extLst>
        </xdr:cNvPr>
        <xdr:cNvSpPr txBox="1"/>
      </xdr:nvSpPr>
      <xdr:spPr>
        <a:xfrm>
          <a:off x="7677227" y="13659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127961</xdr:rowOff>
    </xdr:from>
    <xdr:ext cx="469744" cy="259045"/>
    <xdr:sp macro="" textlink="">
      <xdr:nvSpPr>
        <xdr:cNvPr id="381" name="n_3mainValue【公営住宅】&#10;一人当たり面積">
          <a:extLst>
            <a:ext uri="{FF2B5EF4-FFF2-40B4-BE49-F238E27FC236}">
              <a16:creationId xmlns:a16="http://schemas.microsoft.com/office/drawing/2014/main" id="{DF3970BE-3032-4277-AFDE-7B1BF9CB222F}"/>
            </a:ext>
          </a:extLst>
        </xdr:cNvPr>
        <xdr:cNvSpPr txBox="1"/>
      </xdr:nvSpPr>
      <xdr:spPr>
        <a:xfrm>
          <a:off x="6864427" y="13672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126001</xdr:rowOff>
    </xdr:from>
    <xdr:ext cx="469744" cy="259045"/>
    <xdr:sp macro="" textlink="">
      <xdr:nvSpPr>
        <xdr:cNvPr id="382" name="n_4mainValue【公営住宅】&#10;一人当たり面積">
          <a:extLst>
            <a:ext uri="{FF2B5EF4-FFF2-40B4-BE49-F238E27FC236}">
              <a16:creationId xmlns:a16="http://schemas.microsoft.com/office/drawing/2014/main" id="{CB433B16-0290-4AD0-BF83-360A535276E3}"/>
            </a:ext>
          </a:extLst>
        </xdr:cNvPr>
        <xdr:cNvSpPr txBox="1"/>
      </xdr:nvSpPr>
      <xdr:spPr>
        <a:xfrm>
          <a:off x="6070677" y="1367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AFC2F145-F47A-44B6-AE4E-D6F427C61CF2}"/>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18C8AFFD-C82E-499B-B33E-FF8BE344C0F7}"/>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7B6958A2-D7F8-44C7-870B-2C6BC4F0BB99}"/>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2BC589F4-366B-49C7-8CD8-0ED4FAA0DB67}"/>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29C66CA6-FE8D-4911-BBC0-B619AFA52158}"/>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FCE19583-0511-4041-9600-E13D673BA16F}"/>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9F58C8B6-6534-4115-B375-88515D1C312C}"/>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506E9909-D871-4BC8-882C-DD2B5B9E043D}"/>
            </a:ext>
          </a:extLst>
        </xdr:cNvPr>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5AC4FCB1-685D-4CF3-A0F5-66A7E3EE617E}"/>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B43E1942-6C8A-4D71-99F2-DA92B431F8A9}"/>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50CD96BB-B3B9-49F1-B722-650FB5A35AAD}"/>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C0989E9B-5BB5-475A-96DE-4CCBB0B785A9}"/>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BC4EB77B-3C59-4752-991E-FE5363E62FB4}"/>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87BA3C77-8EBD-4C40-B027-6F306C1C8087}"/>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0BB75E60-00C5-4C43-A750-6192BFC42732}"/>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F9C9D38A-5046-4665-876A-58077BDBD0C9}"/>
            </a:ext>
          </a:extLst>
        </xdr:cNvPr>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0D637DE9-342C-41CA-B129-791B5ACF926A}"/>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ABC7E21F-D81D-4195-B84E-B373F89F4790}"/>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EF83A68B-FE48-4F3B-974D-6136CBF51765}"/>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5A7D239F-F5CF-4FBD-ADDC-13C48E83753A}"/>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1054DC05-77ED-4B31-95EC-38AE896E0C2E}"/>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784E1FFE-B21E-4C5D-A2A5-4F248799C3EA}"/>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8A78174E-7761-4DC9-BD0F-049996AAE8CB}"/>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84F9B2F8-62DB-4766-855B-6A42120405F4}"/>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29668DC9-3057-4EE9-895C-0518C3302E78}"/>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7FE11E7F-57D6-4D95-A51C-A28270216482}"/>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347B3C5D-CE5A-4A73-9224-48F712493959}"/>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10" name="直線コネクタ 409">
          <a:extLst>
            <a:ext uri="{FF2B5EF4-FFF2-40B4-BE49-F238E27FC236}">
              <a16:creationId xmlns:a16="http://schemas.microsoft.com/office/drawing/2014/main" id="{4CAE9992-B2AC-4367-9591-5D39216E8D4D}"/>
            </a:ext>
          </a:extLst>
        </xdr:cNvPr>
        <xdr:cNvCxnSpPr/>
      </xdr:nvCxnSpPr>
      <xdr:spPr>
        <a:xfrm>
          <a:off x="11207750" y="70330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11" name="テキスト ボックス 410">
          <a:extLst>
            <a:ext uri="{FF2B5EF4-FFF2-40B4-BE49-F238E27FC236}">
              <a16:creationId xmlns:a16="http://schemas.microsoft.com/office/drawing/2014/main" id="{6AE5A1AC-086A-4CA2-B190-BADE0E37B4B8}"/>
            </a:ext>
          </a:extLst>
        </xdr:cNvPr>
        <xdr:cNvSpPr txBox="1"/>
      </xdr:nvSpPr>
      <xdr:spPr>
        <a:xfrm>
          <a:off x="1079772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2" name="直線コネクタ 411">
          <a:extLst>
            <a:ext uri="{FF2B5EF4-FFF2-40B4-BE49-F238E27FC236}">
              <a16:creationId xmlns:a16="http://schemas.microsoft.com/office/drawing/2014/main" id="{FF89A500-41D0-4E98-8CBB-E35CE1F5FC3E}"/>
            </a:ext>
          </a:extLst>
        </xdr:cNvPr>
        <xdr:cNvCxnSpPr/>
      </xdr:nvCxnSpPr>
      <xdr:spPr>
        <a:xfrm>
          <a:off x="11207750" y="67192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3" name="テキスト ボックス 412">
          <a:extLst>
            <a:ext uri="{FF2B5EF4-FFF2-40B4-BE49-F238E27FC236}">
              <a16:creationId xmlns:a16="http://schemas.microsoft.com/office/drawing/2014/main" id="{DB1E532B-BE83-4782-BE06-2B1B845812FC}"/>
            </a:ext>
          </a:extLst>
        </xdr:cNvPr>
        <xdr:cNvSpPr txBox="1"/>
      </xdr:nvSpPr>
      <xdr:spPr>
        <a:xfrm>
          <a:off x="108427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4" name="直線コネクタ 413">
          <a:extLst>
            <a:ext uri="{FF2B5EF4-FFF2-40B4-BE49-F238E27FC236}">
              <a16:creationId xmlns:a16="http://schemas.microsoft.com/office/drawing/2014/main" id="{92174FF4-0F38-4766-8D77-ACFF33B7B377}"/>
            </a:ext>
          </a:extLst>
        </xdr:cNvPr>
        <xdr:cNvCxnSpPr/>
      </xdr:nvCxnSpPr>
      <xdr:spPr>
        <a:xfrm>
          <a:off x="11207750" y="64053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5" name="テキスト ボックス 414">
          <a:extLst>
            <a:ext uri="{FF2B5EF4-FFF2-40B4-BE49-F238E27FC236}">
              <a16:creationId xmlns:a16="http://schemas.microsoft.com/office/drawing/2014/main" id="{AC0F8D3D-F1B4-4A84-98A4-38CDD5D672FB}"/>
            </a:ext>
          </a:extLst>
        </xdr:cNvPr>
        <xdr:cNvSpPr txBox="1"/>
      </xdr:nvSpPr>
      <xdr:spPr>
        <a:xfrm>
          <a:off x="108427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6" name="直線コネクタ 415">
          <a:extLst>
            <a:ext uri="{FF2B5EF4-FFF2-40B4-BE49-F238E27FC236}">
              <a16:creationId xmlns:a16="http://schemas.microsoft.com/office/drawing/2014/main" id="{234C4A5F-FB69-4124-B798-71CA61AB329D}"/>
            </a:ext>
          </a:extLst>
        </xdr:cNvPr>
        <xdr:cNvCxnSpPr/>
      </xdr:nvCxnSpPr>
      <xdr:spPr>
        <a:xfrm>
          <a:off x="11207750" y="60914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7" name="テキスト ボックス 416">
          <a:extLst>
            <a:ext uri="{FF2B5EF4-FFF2-40B4-BE49-F238E27FC236}">
              <a16:creationId xmlns:a16="http://schemas.microsoft.com/office/drawing/2014/main" id="{A1FBB229-10A3-48DF-9A17-AE4D57F456EA}"/>
            </a:ext>
          </a:extLst>
        </xdr:cNvPr>
        <xdr:cNvSpPr txBox="1"/>
      </xdr:nvSpPr>
      <xdr:spPr>
        <a:xfrm>
          <a:off x="108427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8" name="直線コネクタ 417">
          <a:extLst>
            <a:ext uri="{FF2B5EF4-FFF2-40B4-BE49-F238E27FC236}">
              <a16:creationId xmlns:a16="http://schemas.microsoft.com/office/drawing/2014/main" id="{52AB0040-6331-4703-BF1B-7891A3187F5A}"/>
            </a:ext>
          </a:extLst>
        </xdr:cNvPr>
        <xdr:cNvCxnSpPr/>
      </xdr:nvCxnSpPr>
      <xdr:spPr>
        <a:xfrm>
          <a:off x="11207750" y="57775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9" name="テキスト ボックス 418">
          <a:extLst>
            <a:ext uri="{FF2B5EF4-FFF2-40B4-BE49-F238E27FC236}">
              <a16:creationId xmlns:a16="http://schemas.microsoft.com/office/drawing/2014/main" id="{D3B9E400-44FA-4758-A51F-C57F3AA894C5}"/>
            </a:ext>
          </a:extLst>
        </xdr:cNvPr>
        <xdr:cNvSpPr txBox="1"/>
      </xdr:nvSpPr>
      <xdr:spPr>
        <a:xfrm>
          <a:off x="108427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20" name="直線コネクタ 419">
          <a:extLst>
            <a:ext uri="{FF2B5EF4-FFF2-40B4-BE49-F238E27FC236}">
              <a16:creationId xmlns:a16="http://schemas.microsoft.com/office/drawing/2014/main" id="{F3B23B56-FE12-4815-9A8C-E53272AE17B0}"/>
            </a:ext>
          </a:extLst>
        </xdr:cNvPr>
        <xdr:cNvCxnSpPr/>
      </xdr:nvCxnSpPr>
      <xdr:spPr>
        <a:xfrm>
          <a:off x="11207750" y="54573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21" name="テキスト ボックス 420">
          <a:extLst>
            <a:ext uri="{FF2B5EF4-FFF2-40B4-BE49-F238E27FC236}">
              <a16:creationId xmlns:a16="http://schemas.microsoft.com/office/drawing/2014/main" id="{89EE6128-08F1-4257-BB5D-E21F7317F0AB}"/>
            </a:ext>
          </a:extLst>
        </xdr:cNvPr>
        <xdr:cNvSpPr txBox="1"/>
      </xdr:nvSpPr>
      <xdr:spPr>
        <a:xfrm>
          <a:off x="1090691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2" name="直線コネクタ 421">
          <a:extLst>
            <a:ext uri="{FF2B5EF4-FFF2-40B4-BE49-F238E27FC236}">
              <a16:creationId xmlns:a16="http://schemas.microsoft.com/office/drawing/2014/main" id="{B7FE935D-A043-41E9-A7D7-BAAA83F9FCAA}"/>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3" name="【認定こども園・幼稚園・保育所】&#10;有形固定資産減価償却率グラフ枠">
          <a:extLst>
            <a:ext uri="{FF2B5EF4-FFF2-40B4-BE49-F238E27FC236}">
              <a16:creationId xmlns:a16="http://schemas.microsoft.com/office/drawing/2014/main" id="{84A3611A-1970-43E1-AE67-9FC6912E1FC0}"/>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166007</xdr:rowOff>
    </xdr:from>
    <xdr:to>
      <xdr:col>85</xdr:col>
      <xdr:colOff>126364</xdr:colOff>
      <xdr:row>42</xdr:row>
      <xdr:rowOff>92528</xdr:rowOff>
    </xdr:to>
    <xdr:cxnSp macro="">
      <xdr:nvCxnSpPr>
        <xdr:cNvPr id="424" name="直線コネクタ 423">
          <a:extLst>
            <a:ext uri="{FF2B5EF4-FFF2-40B4-BE49-F238E27FC236}">
              <a16:creationId xmlns:a16="http://schemas.microsoft.com/office/drawing/2014/main" id="{3ABE34D4-1F43-4DAC-A00E-645EC40D30D4}"/>
            </a:ext>
          </a:extLst>
        </xdr:cNvPr>
        <xdr:cNvCxnSpPr/>
      </xdr:nvCxnSpPr>
      <xdr:spPr>
        <a:xfrm flipV="1">
          <a:off x="14699614" y="5620657"/>
          <a:ext cx="0" cy="141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5" name="【認定こども園・幼稚園・保育所】&#10;有形固定資産減価償却率最小値テキスト">
          <a:extLst>
            <a:ext uri="{FF2B5EF4-FFF2-40B4-BE49-F238E27FC236}">
              <a16:creationId xmlns:a16="http://schemas.microsoft.com/office/drawing/2014/main" id="{845D4D69-48DD-4211-9701-FD229A8AFB74}"/>
            </a:ext>
          </a:extLst>
        </xdr:cNvPr>
        <xdr:cNvSpPr txBox="1"/>
      </xdr:nvSpPr>
      <xdr:spPr>
        <a:xfrm>
          <a:off x="14738350" y="703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6" name="直線コネクタ 425">
          <a:extLst>
            <a:ext uri="{FF2B5EF4-FFF2-40B4-BE49-F238E27FC236}">
              <a16:creationId xmlns:a16="http://schemas.microsoft.com/office/drawing/2014/main" id="{EC8DCCB2-75E5-4A61-922B-5B93C4652483}"/>
            </a:ext>
          </a:extLst>
        </xdr:cNvPr>
        <xdr:cNvCxnSpPr/>
      </xdr:nvCxnSpPr>
      <xdr:spPr>
        <a:xfrm>
          <a:off x="14611350" y="70330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112684</xdr:rowOff>
    </xdr:from>
    <xdr:ext cx="405111" cy="259045"/>
    <xdr:sp macro="" textlink="">
      <xdr:nvSpPr>
        <xdr:cNvPr id="427" name="【認定こども園・幼稚園・保育所】&#10;有形固定資産減価償却率最大値テキスト">
          <a:extLst>
            <a:ext uri="{FF2B5EF4-FFF2-40B4-BE49-F238E27FC236}">
              <a16:creationId xmlns:a16="http://schemas.microsoft.com/office/drawing/2014/main" id="{5071A83B-493C-43AF-8F83-DA3B152E8359}"/>
            </a:ext>
          </a:extLst>
        </xdr:cNvPr>
        <xdr:cNvSpPr txBox="1"/>
      </xdr:nvSpPr>
      <xdr:spPr>
        <a:xfrm>
          <a:off x="14738350" y="5402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166007</xdr:rowOff>
    </xdr:from>
    <xdr:to>
      <xdr:col>86</xdr:col>
      <xdr:colOff>25400</xdr:colOff>
      <xdr:row>33</xdr:row>
      <xdr:rowOff>166007</xdr:rowOff>
    </xdr:to>
    <xdr:cxnSp macro="">
      <xdr:nvCxnSpPr>
        <xdr:cNvPr id="428" name="直線コネクタ 427">
          <a:extLst>
            <a:ext uri="{FF2B5EF4-FFF2-40B4-BE49-F238E27FC236}">
              <a16:creationId xmlns:a16="http://schemas.microsoft.com/office/drawing/2014/main" id="{E3759BAC-DAC4-4A2E-BB75-ADFACD0596FA}"/>
            </a:ext>
          </a:extLst>
        </xdr:cNvPr>
        <xdr:cNvCxnSpPr/>
      </xdr:nvCxnSpPr>
      <xdr:spPr>
        <a:xfrm>
          <a:off x="14611350" y="56206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93997</xdr:rowOff>
    </xdr:from>
    <xdr:ext cx="405111" cy="259045"/>
    <xdr:sp macro="" textlink="">
      <xdr:nvSpPr>
        <xdr:cNvPr id="429" name="【認定こども園・幼稚園・保育所】&#10;有形固定資産減価償却率平均値テキスト">
          <a:extLst>
            <a:ext uri="{FF2B5EF4-FFF2-40B4-BE49-F238E27FC236}">
              <a16:creationId xmlns:a16="http://schemas.microsoft.com/office/drawing/2014/main" id="{CDD7C08A-DDAC-47F5-8789-8227B983DF3F}"/>
            </a:ext>
          </a:extLst>
        </xdr:cNvPr>
        <xdr:cNvSpPr txBox="1"/>
      </xdr:nvSpPr>
      <xdr:spPr>
        <a:xfrm>
          <a:off x="14738350" y="620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430" name="フローチャート: 判断 429">
          <a:extLst>
            <a:ext uri="{FF2B5EF4-FFF2-40B4-BE49-F238E27FC236}">
              <a16:creationId xmlns:a16="http://schemas.microsoft.com/office/drawing/2014/main" id="{39D51D7E-2B3D-46F2-AEBE-EDAE1D55E04C}"/>
            </a:ext>
          </a:extLst>
        </xdr:cNvPr>
        <xdr:cNvSpPr/>
      </xdr:nvSpPr>
      <xdr:spPr>
        <a:xfrm>
          <a:off x="14649450" y="63512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72753</xdr:rowOff>
    </xdr:from>
    <xdr:to>
      <xdr:col>81</xdr:col>
      <xdr:colOff>101600</xdr:colOff>
      <xdr:row>39</xdr:row>
      <xdr:rowOff>2903</xdr:rowOff>
    </xdr:to>
    <xdr:sp macro="" textlink="">
      <xdr:nvSpPr>
        <xdr:cNvPr id="431" name="フローチャート: 判断 430">
          <a:extLst>
            <a:ext uri="{FF2B5EF4-FFF2-40B4-BE49-F238E27FC236}">
              <a16:creationId xmlns:a16="http://schemas.microsoft.com/office/drawing/2014/main" id="{114197B1-8CEF-4E40-8DAC-3C0A7718AE8D}"/>
            </a:ext>
          </a:extLst>
        </xdr:cNvPr>
        <xdr:cNvSpPr/>
      </xdr:nvSpPr>
      <xdr:spPr>
        <a:xfrm>
          <a:off x="13887450" y="635290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67854</xdr:rowOff>
    </xdr:from>
    <xdr:to>
      <xdr:col>76</xdr:col>
      <xdr:colOff>165100</xdr:colOff>
      <xdr:row>38</xdr:row>
      <xdr:rowOff>169454</xdr:rowOff>
    </xdr:to>
    <xdr:sp macro="" textlink="">
      <xdr:nvSpPr>
        <xdr:cNvPr id="432" name="フローチャート: 判断 431">
          <a:extLst>
            <a:ext uri="{FF2B5EF4-FFF2-40B4-BE49-F238E27FC236}">
              <a16:creationId xmlns:a16="http://schemas.microsoft.com/office/drawing/2014/main" id="{E2D2257A-0EE0-4121-955A-E0FAFB72CE42}"/>
            </a:ext>
          </a:extLst>
        </xdr:cNvPr>
        <xdr:cNvSpPr/>
      </xdr:nvSpPr>
      <xdr:spPr>
        <a:xfrm>
          <a:off x="13093700" y="634800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102144</xdr:rowOff>
    </xdr:from>
    <xdr:to>
      <xdr:col>72</xdr:col>
      <xdr:colOff>38100</xdr:colOff>
      <xdr:row>39</xdr:row>
      <xdr:rowOff>32294</xdr:rowOff>
    </xdr:to>
    <xdr:sp macro="" textlink="">
      <xdr:nvSpPr>
        <xdr:cNvPr id="433" name="フローチャート: 判断 432">
          <a:extLst>
            <a:ext uri="{FF2B5EF4-FFF2-40B4-BE49-F238E27FC236}">
              <a16:creationId xmlns:a16="http://schemas.microsoft.com/office/drawing/2014/main" id="{5C650F1E-D509-4E3F-A37D-62BB5EBF8694}"/>
            </a:ext>
          </a:extLst>
        </xdr:cNvPr>
        <xdr:cNvSpPr/>
      </xdr:nvSpPr>
      <xdr:spPr>
        <a:xfrm>
          <a:off x="12299950" y="638229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25400</xdr:rowOff>
    </xdr:from>
    <xdr:to>
      <xdr:col>67</xdr:col>
      <xdr:colOff>101600</xdr:colOff>
      <xdr:row>38</xdr:row>
      <xdr:rowOff>127000</xdr:rowOff>
    </xdr:to>
    <xdr:sp macro="" textlink="">
      <xdr:nvSpPr>
        <xdr:cNvPr id="434" name="フローチャート: 判断 433">
          <a:extLst>
            <a:ext uri="{FF2B5EF4-FFF2-40B4-BE49-F238E27FC236}">
              <a16:creationId xmlns:a16="http://schemas.microsoft.com/office/drawing/2014/main" id="{F17C7068-0A82-4695-ADBB-7B8946B19B97}"/>
            </a:ext>
          </a:extLst>
        </xdr:cNvPr>
        <xdr:cNvSpPr/>
      </xdr:nvSpPr>
      <xdr:spPr>
        <a:xfrm>
          <a:off x="1148715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522F66D6-D99C-48E0-B892-D565F7CAFD66}"/>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907291B1-A57A-4B7B-8A6D-4C160BCB56FE}"/>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EECD5B7D-125C-4AF7-A9B4-47E301A6FAEE}"/>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8AB4E03E-65B1-4D8E-ACA8-1D8182168AA4}"/>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9" name="テキスト ボックス 438">
          <a:extLst>
            <a:ext uri="{FF2B5EF4-FFF2-40B4-BE49-F238E27FC236}">
              <a16:creationId xmlns:a16="http://schemas.microsoft.com/office/drawing/2014/main" id="{B2C15424-1350-4A22-954C-EA28EBFC8E7B}"/>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147865</xdr:rowOff>
    </xdr:from>
    <xdr:to>
      <xdr:col>85</xdr:col>
      <xdr:colOff>177800</xdr:colOff>
      <xdr:row>40</xdr:row>
      <xdr:rowOff>78015</xdr:rowOff>
    </xdr:to>
    <xdr:sp macro="" textlink="">
      <xdr:nvSpPr>
        <xdr:cNvPr id="440" name="楕円 439">
          <a:extLst>
            <a:ext uri="{FF2B5EF4-FFF2-40B4-BE49-F238E27FC236}">
              <a16:creationId xmlns:a16="http://schemas.microsoft.com/office/drawing/2014/main" id="{C72203E3-5713-4D00-87B5-243FDA54FAB8}"/>
            </a:ext>
          </a:extLst>
        </xdr:cNvPr>
        <xdr:cNvSpPr/>
      </xdr:nvSpPr>
      <xdr:spPr>
        <a:xfrm>
          <a:off x="14649450" y="659311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126292</xdr:rowOff>
    </xdr:from>
    <xdr:ext cx="405111" cy="259045"/>
    <xdr:sp macro="" textlink="">
      <xdr:nvSpPr>
        <xdr:cNvPr id="441" name="【認定こども園・幼稚園・保育所】&#10;有形固定資産減価償却率該当値テキスト">
          <a:extLst>
            <a:ext uri="{FF2B5EF4-FFF2-40B4-BE49-F238E27FC236}">
              <a16:creationId xmlns:a16="http://schemas.microsoft.com/office/drawing/2014/main" id="{165B51B7-0F1C-4FBE-A968-A9FDEFB140F6}"/>
            </a:ext>
          </a:extLst>
        </xdr:cNvPr>
        <xdr:cNvSpPr txBox="1"/>
      </xdr:nvSpPr>
      <xdr:spPr>
        <a:xfrm>
          <a:off x="14738350" y="6571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98878</xdr:rowOff>
    </xdr:from>
    <xdr:to>
      <xdr:col>81</xdr:col>
      <xdr:colOff>101600</xdr:colOff>
      <xdr:row>40</xdr:row>
      <xdr:rowOff>29028</xdr:rowOff>
    </xdr:to>
    <xdr:sp macro="" textlink="">
      <xdr:nvSpPr>
        <xdr:cNvPr id="442" name="楕円 441">
          <a:extLst>
            <a:ext uri="{FF2B5EF4-FFF2-40B4-BE49-F238E27FC236}">
              <a16:creationId xmlns:a16="http://schemas.microsoft.com/office/drawing/2014/main" id="{D6DAD164-D91A-4397-AA32-4E0BE53FDE88}"/>
            </a:ext>
          </a:extLst>
        </xdr:cNvPr>
        <xdr:cNvSpPr/>
      </xdr:nvSpPr>
      <xdr:spPr>
        <a:xfrm>
          <a:off x="13887450" y="654412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149678</xdr:rowOff>
    </xdr:from>
    <xdr:to>
      <xdr:col>85</xdr:col>
      <xdr:colOff>127000</xdr:colOff>
      <xdr:row>40</xdr:row>
      <xdr:rowOff>27215</xdr:rowOff>
    </xdr:to>
    <xdr:cxnSp macro="">
      <xdr:nvCxnSpPr>
        <xdr:cNvPr id="443" name="直線コネクタ 442">
          <a:extLst>
            <a:ext uri="{FF2B5EF4-FFF2-40B4-BE49-F238E27FC236}">
              <a16:creationId xmlns:a16="http://schemas.microsoft.com/office/drawing/2014/main" id="{5CF2CCE1-D0C9-4203-AC11-2E2EE93566BB}"/>
            </a:ext>
          </a:extLst>
        </xdr:cNvPr>
        <xdr:cNvCxnSpPr/>
      </xdr:nvCxnSpPr>
      <xdr:spPr>
        <a:xfrm>
          <a:off x="13938250" y="6594928"/>
          <a:ext cx="762000" cy="42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48260</xdr:rowOff>
    </xdr:from>
    <xdr:to>
      <xdr:col>76</xdr:col>
      <xdr:colOff>165100</xdr:colOff>
      <xdr:row>39</xdr:row>
      <xdr:rowOff>149860</xdr:rowOff>
    </xdr:to>
    <xdr:sp macro="" textlink="">
      <xdr:nvSpPr>
        <xdr:cNvPr id="444" name="楕円 443">
          <a:extLst>
            <a:ext uri="{FF2B5EF4-FFF2-40B4-BE49-F238E27FC236}">
              <a16:creationId xmlns:a16="http://schemas.microsoft.com/office/drawing/2014/main" id="{1D8961D1-F515-4286-8355-0E780361E732}"/>
            </a:ext>
          </a:extLst>
        </xdr:cNvPr>
        <xdr:cNvSpPr/>
      </xdr:nvSpPr>
      <xdr:spPr>
        <a:xfrm>
          <a:off x="13093700" y="649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99060</xdr:rowOff>
    </xdr:from>
    <xdr:to>
      <xdr:col>81</xdr:col>
      <xdr:colOff>50800</xdr:colOff>
      <xdr:row>39</xdr:row>
      <xdr:rowOff>149678</xdr:rowOff>
    </xdr:to>
    <xdr:cxnSp macro="">
      <xdr:nvCxnSpPr>
        <xdr:cNvPr id="445" name="直線コネクタ 444">
          <a:extLst>
            <a:ext uri="{FF2B5EF4-FFF2-40B4-BE49-F238E27FC236}">
              <a16:creationId xmlns:a16="http://schemas.microsoft.com/office/drawing/2014/main" id="{24C9B591-C740-444A-9E33-74301D924C7E}"/>
            </a:ext>
          </a:extLst>
        </xdr:cNvPr>
        <xdr:cNvCxnSpPr/>
      </xdr:nvCxnSpPr>
      <xdr:spPr>
        <a:xfrm>
          <a:off x="13144500" y="6544310"/>
          <a:ext cx="79375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169091</xdr:rowOff>
    </xdr:from>
    <xdr:to>
      <xdr:col>72</xdr:col>
      <xdr:colOff>38100</xdr:colOff>
      <xdr:row>39</xdr:row>
      <xdr:rowOff>99241</xdr:rowOff>
    </xdr:to>
    <xdr:sp macro="" textlink="">
      <xdr:nvSpPr>
        <xdr:cNvPr id="446" name="楕円 445">
          <a:extLst>
            <a:ext uri="{FF2B5EF4-FFF2-40B4-BE49-F238E27FC236}">
              <a16:creationId xmlns:a16="http://schemas.microsoft.com/office/drawing/2014/main" id="{194248BA-123A-420D-98AB-EE0C75992EEF}"/>
            </a:ext>
          </a:extLst>
        </xdr:cNvPr>
        <xdr:cNvSpPr/>
      </xdr:nvSpPr>
      <xdr:spPr>
        <a:xfrm>
          <a:off x="12299950" y="644289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48441</xdr:rowOff>
    </xdr:from>
    <xdr:to>
      <xdr:col>76</xdr:col>
      <xdr:colOff>114300</xdr:colOff>
      <xdr:row>39</xdr:row>
      <xdr:rowOff>99060</xdr:rowOff>
    </xdr:to>
    <xdr:cxnSp macro="">
      <xdr:nvCxnSpPr>
        <xdr:cNvPr id="447" name="直線コネクタ 446">
          <a:extLst>
            <a:ext uri="{FF2B5EF4-FFF2-40B4-BE49-F238E27FC236}">
              <a16:creationId xmlns:a16="http://schemas.microsoft.com/office/drawing/2014/main" id="{EF1650FB-0046-4562-8C0A-E2E428747E26}"/>
            </a:ext>
          </a:extLst>
        </xdr:cNvPr>
        <xdr:cNvCxnSpPr/>
      </xdr:nvCxnSpPr>
      <xdr:spPr>
        <a:xfrm>
          <a:off x="12344400" y="6493691"/>
          <a:ext cx="8001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22134</xdr:rowOff>
    </xdr:from>
    <xdr:to>
      <xdr:col>67</xdr:col>
      <xdr:colOff>101600</xdr:colOff>
      <xdr:row>40</xdr:row>
      <xdr:rowOff>123734</xdr:rowOff>
    </xdr:to>
    <xdr:sp macro="" textlink="">
      <xdr:nvSpPr>
        <xdr:cNvPr id="448" name="楕円 447">
          <a:extLst>
            <a:ext uri="{FF2B5EF4-FFF2-40B4-BE49-F238E27FC236}">
              <a16:creationId xmlns:a16="http://schemas.microsoft.com/office/drawing/2014/main" id="{47622695-DEED-4FFB-A1CB-B5CCDA60DE99}"/>
            </a:ext>
          </a:extLst>
        </xdr:cNvPr>
        <xdr:cNvSpPr/>
      </xdr:nvSpPr>
      <xdr:spPr>
        <a:xfrm>
          <a:off x="11487150" y="663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48441</xdr:rowOff>
    </xdr:from>
    <xdr:to>
      <xdr:col>71</xdr:col>
      <xdr:colOff>177800</xdr:colOff>
      <xdr:row>40</xdr:row>
      <xdr:rowOff>72934</xdr:rowOff>
    </xdr:to>
    <xdr:cxnSp macro="">
      <xdr:nvCxnSpPr>
        <xdr:cNvPr id="449" name="直線コネクタ 448">
          <a:extLst>
            <a:ext uri="{FF2B5EF4-FFF2-40B4-BE49-F238E27FC236}">
              <a16:creationId xmlns:a16="http://schemas.microsoft.com/office/drawing/2014/main" id="{C94A9C37-68F7-4E66-AD6B-C36B81308BA1}"/>
            </a:ext>
          </a:extLst>
        </xdr:cNvPr>
        <xdr:cNvCxnSpPr/>
      </xdr:nvCxnSpPr>
      <xdr:spPr>
        <a:xfrm flipV="1">
          <a:off x="11537950" y="6493691"/>
          <a:ext cx="80645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19430</xdr:rowOff>
    </xdr:from>
    <xdr:ext cx="405111" cy="259045"/>
    <xdr:sp macro="" textlink="">
      <xdr:nvSpPr>
        <xdr:cNvPr id="450" name="n_1aveValue【認定こども園・幼稚園・保育所】&#10;有形固定資産減価償却率">
          <a:extLst>
            <a:ext uri="{FF2B5EF4-FFF2-40B4-BE49-F238E27FC236}">
              <a16:creationId xmlns:a16="http://schemas.microsoft.com/office/drawing/2014/main" id="{9FF5DF09-B6BD-45D7-98C6-C6A03BBEB8AC}"/>
            </a:ext>
          </a:extLst>
        </xdr:cNvPr>
        <xdr:cNvSpPr txBox="1"/>
      </xdr:nvSpPr>
      <xdr:spPr>
        <a:xfrm>
          <a:off x="137420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14531</xdr:rowOff>
    </xdr:from>
    <xdr:ext cx="405111" cy="259045"/>
    <xdr:sp macro="" textlink="">
      <xdr:nvSpPr>
        <xdr:cNvPr id="451" name="n_2aveValue【認定こども園・幼稚園・保育所】&#10;有形固定資産減価償却率">
          <a:extLst>
            <a:ext uri="{FF2B5EF4-FFF2-40B4-BE49-F238E27FC236}">
              <a16:creationId xmlns:a16="http://schemas.microsoft.com/office/drawing/2014/main" id="{1CA33F25-DDC3-49E0-BBDE-03F1B6F5A096}"/>
            </a:ext>
          </a:extLst>
        </xdr:cNvPr>
        <xdr:cNvSpPr txBox="1"/>
      </xdr:nvSpPr>
      <xdr:spPr>
        <a:xfrm>
          <a:off x="1296099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48821</xdr:rowOff>
    </xdr:from>
    <xdr:ext cx="405111" cy="259045"/>
    <xdr:sp macro="" textlink="">
      <xdr:nvSpPr>
        <xdr:cNvPr id="452" name="n_3aveValue【認定こども園・幼稚園・保育所】&#10;有形固定資産減価償却率">
          <a:extLst>
            <a:ext uri="{FF2B5EF4-FFF2-40B4-BE49-F238E27FC236}">
              <a16:creationId xmlns:a16="http://schemas.microsoft.com/office/drawing/2014/main" id="{E3C1A28D-90E5-48A3-911F-9E926E0371B3}"/>
            </a:ext>
          </a:extLst>
        </xdr:cNvPr>
        <xdr:cNvSpPr txBox="1"/>
      </xdr:nvSpPr>
      <xdr:spPr>
        <a:xfrm>
          <a:off x="12167244" y="616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143527</xdr:rowOff>
    </xdr:from>
    <xdr:ext cx="405111" cy="259045"/>
    <xdr:sp macro="" textlink="">
      <xdr:nvSpPr>
        <xdr:cNvPr id="453" name="n_4aveValue【認定こども園・幼稚園・保育所】&#10;有形固定資産減価償却率">
          <a:extLst>
            <a:ext uri="{FF2B5EF4-FFF2-40B4-BE49-F238E27FC236}">
              <a16:creationId xmlns:a16="http://schemas.microsoft.com/office/drawing/2014/main" id="{41EB7C8F-DC0A-4D9E-9D05-49AA724E40EC}"/>
            </a:ext>
          </a:extLst>
        </xdr:cNvPr>
        <xdr:cNvSpPr txBox="1"/>
      </xdr:nvSpPr>
      <xdr:spPr>
        <a:xfrm>
          <a:off x="11354444" y="6093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20155</xdr:rowOff>
    </xdr:from>
    <xdr:ext cx="405111" cy="259045"/>
    <xdr:sp macro="" textlink="">
      <xdr:nvSpPr>
        <xdr:cNvPr id="454" name="n_1mainValue【認定こども園・幼稚園・保育所】&#10;有形固定資産減価償却率">
          <a:extLst>
            <a:ext uri="{FF2B5EF4-FFF2-40B4-BE49-F238E27FC236}">
              <a16:creationId xmlns:a16="http://schemas.microsoft.com/office/drawing/2014/main" id="{3240C261-80CF-4FAA-97BF-0780CDCA456B}"/>
            </a:ext>
          </a:extLst>
        </xdr:cNvPr>
        <xdr:cNvSpPr txBox="1"/>
      </xdr:nvSpPr>
      <xdr:spPr>
        <a:xfrm>
          <a:off x="13742044" y="6630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140987</xdr:rowOff>
    </xdr:from>
    <xdr:ext cx="405111" cy="259045"/>
    <xdr:sp macro="" textlink="">
      <xdr:nvSpPr>
        <xdr:cNvPr id="455" name="n_2mainValue【認定こども園・幼稚園・保育所】&#10;有形固定資産減価償却率">
          <a:extLst>
            <a:ext uri="{FF2B5EF4-FFF2-40B4-BE49-F238E27FC236}">
              <a16:creationId xmlns:a16="http://schemas.microsoft.com/office/drawing/2014/main" id="{084EC5BD-D447-4C3E-8CF2-E8D72FB6ED76}"/>
            </a:ext>
          </a:extLst>
        </xdr:cNvPr>
        <xdr:cNvSpPr txBox="1"/>
      </xdr:nvSpPr>
      <xdr:spPr>
        <a:xfrm>
          <a:off x="12960994" y="6586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90368</xdr:rowOff>
    </xdr:from>
    <xdr:ext cx="405111" cy="259045"/>
    <xdr:sp macro="" textlink="">
      <xdr:nvSpPr>
        <xdr:cNvPr id="456" name="n_3mainValue【認定こども園・幼稚園・保育所】&#10;有形固定資産減価償却率">
          <a:extLst>
            <a:ext uri="{FF2B5EF4-FFF2-40B4-BE49-F238E27FC236}">
              <a16:creationId xmlns:a16="http://schemas.microsoft.com/office/drawing/2014/main" id="{23CE0675-0F09-4A0F-AF92-73B6DBECBB35}"/>
            </a:ext>
          </a:extLst>
        </xdr:cNvPr>
        <xdr:cNvSpPr txBox="1"/>
      </xdr:nvSpPr>
      <xdr:spPr>
        <a:xfrm>
          <a:off x="12167244" y="6535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114861</xdr:rowOff>
    </xdr:from>
    <xdr:ext cx="405111" cy="259045"/>
    <xdr:sp macro="" textlink="">
      <xdr:nvSpPr>
        <xdr:cNvPr id="457" name="n_4mainValue【認定こども園・幼稚園・保育所】&#10;有形固定資産減価償却率">
          <a:extLst>
            <a:ext uri="{FF2B5EF4-FFF2-40B4-BE49-F238E27FC236}">
              <a16:creationId xmlns:a16="http://schemas.microsoft.com/office/drawing/2014/main" id="{6DEE8970-DC99-4CD4-85CA-0124DCA44861}"/>
            </a:ext>
          </a:extLst>
        </xdr:cNvPr>
        <xdr:cNvSpPr txBox="1"/>
      </xdr:nvSpPr>
      <xdr:spPr>
        <a:xfrm>
          <a:off x="11354444" y="6725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8" name="正方形/長方形 457">
          <a:extLst>
            <a:ext uri="{FF2B5EF4-FFF2-40B4-BE49-F238E27FC236}">
              <a16:creationId xmlns:a16="http://schemas.microsoft.com/office/drawing/2014/main" id="{457E598C-D9D3-4BFB-BC12-AB0DABA03F6E}"/>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9" name="正方形/長方形 458">
          <a:extLst>
            <a:ext uri="{FF2B5EF4-FFF2-40B4-BE49-F238E27FC236}">
              <a16:creationId xmlns:a16="http://schemas.microsoft.com/office/drawing/2014/main" id="{66EA4EB7-74A4-48B9-9EAE-C7F65E6F06F0}"/>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0" name="正方形/長方形 459">
          <a:extLst>
            <a:ext uri="{FF2B5EF4-FFF2-40B4-BE49-F238E27FC236}">
              <a16:creationId xmlns:a16="http://schemas.microsoft.com/office/drawing/2014/main" id="{4016B04F-113E-4933-A4B7-C47960BFFA15}"/>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1" name="正方形/長方形 460">
          <a:extLst>
            <a:ext uri="{FF2B5EF4-FFF2-40B4-BE49-F238E27FC236}">
              <a16:creationId xmlns:a16="http://schemas.microsoft.com/office/drawing/2014/main" id="{9D1C4E11-D496-4917-A61C-03AFD3E0089E}"/>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2" name="正方形/長方形 461">
          <a:extLst>
            <a:ext uri="{FF2B5EF4-FFF2-40B4-BE49-F238E27FC236}">
              <a16:creationId xmlns:a16="http://schemas.microsoft.com/office/drawing/2014/main" id="{9AA141B3-6048-4F95-BAF7-068F062AD378}"/>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3" name="正方形/長方形 462">
          <a:extLst>
            <a:ext uri="{FF2B5EF4-FFF2-40B4-BE49-F238E27FC236}">
              <a16:creationId xmlns:a16="http://schemas.microsoft.com/office/drawing/2014/main" id="{0E41235D-5F96-48DD-84D0-CB4995AE975C}"/>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4" name="正方形/長方形 463">
          <a:extLst>
            <a:ext uri="{FF2B5EF4-FFF2-40B4-BE49-F238E27FC236}">
              <a16:creationId xmlns:a16="http://schemas.microsoft.com/office/drawing/2014/main" id="{6EB43970-E58F-46F0-BCA6-4DF52A26E3E6}"/>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5" name="正方形/長方形 464">
          <a:extLst>
            <a:ext uri="{FF2B5EF4-FFF2-40B4-BE49-F238E27FC236}">
              <a16:creationId xmlns:a16="http://schemas.microsoft.com/office/drawing/2014/main" id="{A3678370-1E0B-4FD8-A065-34C47571F75F}"/>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6" name="テキスト ボックス 465">
          <a:extLst>
            <a:ext uri="{FF2B5EF4-FFF2-40B4-BE49-F238E27FC236}">
              <a16:creationId xmlns:a16="http://schemas.microsoft.com/office/drawing/2014/main" id="{213308E0-5216-4BEE-95B4-57E15C0DDA45}"/>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7" name="直線コネクタ 466">
          <a:extLst>
            <a:ext uri="{FF2B5EF4-FFF2-40B4-BE49-F238E27FC236}">
              <a16:creationId xmlns:a16="http://schemas.microsoft.com/office/drawing/2014/main" id="{AA62255B-9C3A-40A5-AA49-3A318EFDE23A}"/>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8" name="直線コネクタ 467">
          <a:extLst>
            <a:ext uri="{FF2B5EF4-FFF2-40B4-BE49-F238E27FC236}">
              <a16:creationId xmlns:a16="http://schemas.microsoft.com/office/drawing/2014/main" id="{9F9537EA-5FFC-4F87-8EF2-3D41B5842962}"/>
            </a:ext>
          </a:extLst>
        </xdr:cNvPr>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9" name="テキスト ボックス 468">
          <a:extLst>
            <a:ext uri="{FF2B5EF4-FFF2-40B4-BE49-F238E27FC236}">
              <a16:creationId xmlns:a16="http://schemas.microsoft.com/office/drawing/2014/main" id="{B66F4515-E8B2-4527-911D-F7E7E100CF13}"/>
            </a:ext>
          </a:extLst>
        </xdr:cNvPr>
        <xdr:cNvSpPr txBox="1"/>
      </xdr:nvSpPr>
      <xdr:spPr>
        <a:xfrm>
          <a:off x="160491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0" name="直線コネクタ 469">
          <a:extLst>
            <a:ext uri="{FF2B5EF4-FFF2-40B4-BE49-F238E27FC236}">
              <a16:creationId xmlns:a16="http://schemas.microsoft.com/office/drawing/2014/main" id="{45AA6AF5-A5AC-4B35-BBEE-9D59FFBCB50D}"/>
            </a:ext>
          </a:extLst>
        </xdr:cNvPr>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1" name="テキスト ボックス 470">
          <a:extLst>
            <a:ext uri="{FF2B5EF4-FFF2-40B4-BE49-F238E27FC236}">
              <a16:creationId xmlns:a16="http://schemas.microsoft.com/office/drawing/2014/main" id="{6C35A24E-2BB0-4BA2-AE8E-F00E241CC4C6}"/>
            </a:ext>
          </a:extLst>
        </xdr:cNvPr>
        <xdr:cNvSpPr txBox="1"/>
      </xdr:nvSpPr>
      <xdr:spPr>
        <a:xfrm>
          <a:off x="1604917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2" name="直線コネクタ 471">
          <a:extLst>
            <a:ext uri="{FF2B5EF4-FFF2-40B4-BE49-F238E27FC236}">
              <a16:creationId xmlns:a16="http://schemas.microsoft.com/office/drawing/2014/main" id="{8C9CEC0C-D3E1-4A0B-86B9-05440D142447}"/>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3" name="テキスト ボックス 472">
          <a:extLst>
            <a:ext uri="{FF2B5EF4-FFF2-40B4-BE49-F238E27FC236}">
              <a16:creationId xmlns:a16="http://schemas.microsoft.com/office/drawing/2014/main" id="{3321FEF9-FE35-496D-A7C8-A40634BE6B2F}"/>
            </a:ext>
          </a:extLst>
        </xdr:cNvPr>
        <xdr:cNvSpPr txBox="1"/>
      </xdr:nvSpPr>
      <xdr:spPr>
        <a:xfrm>
          <a:off x="1604917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4" name="直線コネクタ 473">
          <a:extLst>
            <a:ext uri="{FF2B5EF4-FFF2-40B4-BE49-F238E27FC236}">
              <a16:creationId xmlns:a16="http://schemas.microsoft.com/office/drawing/2014/main" id="{4B93E9F8-DDB5-421A-A173-B81380F6CB63}"/>
            </a:ext>
          </a:extLst>
        </xdr:cNvPr>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5" name="テキスト ボックス 474">
          <a:extLst>
            <a:ext uri="{FF2B5EF4-FFF2-40B4-BE49-F238E27FC236}">
              <a16:creationId xmlns:a16="http://schemas.microsoft.com/office/drawing/2014/main" id="{8C114328-1E80-4D7B-A51C-32870229771A}"/>
            </a:ext>
          </a:extLst>
        </xdr:cNvPr>
        <xdr:cNvSpPr txBox="1"/>
      </xdr:nvSpPr>
      <xdr:spPr>
        <a:xfrm>
          <a:off x="1604917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6" name="直線コネクタ 475">
          <a:extLst>
            <a:ext uri="{FF2B5EF4-FFF2-40B4-BE49-F238E27FC236}">
              <a16:creationId xmlns:a16="http://schemas.microsoft.com/office/drawing/2014/main" id="{6F4DE6F6-7F3E-4AAA-9C20-F93FC7DF00AE}"/>
            </a:ext>
          </a:extLst>
        </xdr:cNvPr>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7" name="テキスト ボックス 476">
          <a:extLst>
            <a:ext uri="{FF2B5EF4-FFF2-40B4-BE49-F238E27FC236}">
              <a16:creationId xmlns:a16="http://schemas.microsoft.com/office/drawing/2014/main" id="{48C063BD-0919-4128-B503-0272A64FDD8B}"/>
            </a:ext>
          </a:extLst>
        </xdr:cNvPr>
        <xdr:cNvSpPr txBox="1"/>
      </xdr:nvSpPr>
      <xdr:spPr>
        <a:xfrm>
          <a:off x="1604917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a:extLst>
            <a:ext uri="{FF2B5EF4-FFF2-40B4-BE49-F238E27FC236}">
              <a16:creationId xmlns:a16="http://schemas.microsoft.com/office/drawing/2014/main" id="{ECD56718-A563-41AB-9029-74906E591CBE}"/>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9" name="テキスト ボックス 478">
          <a:extLst>
            <a:ext uri="{FF2B5EF4-FFF2-40B4-BE49-F238E27FC236}">
              <a16:creationId xmlns:a16="http://schemas.microsoft.com/office/drawing/2014/main" id="{5E59CBAB-4074-435F-AAD6-333159941AA3}"/>
            </a:ext>
          </a:extLst>
        </xdr:cNvPr>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認定こども園・幼稚園・保育所】&#10;一人当たり面積グラフ枠">
          <a:extLst>
            <a:ext uri="{FF2B5EF4-FFF2-40B4-BE49-F238E27FC236}">
              <a16:creationId xmlns:a16="http://schemas.microsoft.com/office/drawing/2014/main" id="{95DEA878-4303-4CA9-9876-CF7B54460BF9}"/>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152400</xdr:rowOff>
    </xdr:from>
    <xdr:to>
      <xdr:col>116</xdr:col>
      <xdr:colOff>62864</xdr:colOff>
      <xdr:row>41</xdr:row>
      <xdr:rowOff>146685</xdr:rowOff>
    </xdr:to>
    <xdr:cxnSp macro="">
      <xdr:nvCxnSpPr>
        <xdr:cNvPr id="481" name="直線コネクタ 480">
          <a:extLst>
            <a:ext uri="{FF2B5EF4-FFF2-40B4-BE49-F238E27FC236}">
              <a16:creationId xmlns:a16="http://schemas.microsoft.com/office/drawing/2014/main" id="{44772FF5-F9E5-4E4D-9D03-A94305756134}"/>
            </a:ext>
          </a:extLst>
        </xdr:cNvPr>
        <xdr:cNvCxnSpPr/>
      </xdr:nvCxnSpPr>
      <xdr:spPr>
        <a:xfrm flipV="1">
          <a:off x="19951064" y="5607050"/>
          <a:ext cx="0" cy="131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150512</xdr:rowOff>
    </xdr:from>
    <xdr:ext cx="469744" cy="259045"/>
    <xdr:sp macro="" textlink="">
      <xdr:nvSpPr>
        <xdr:cNvPr id="482" name="【認定こども園・幼稚園・保育所】&#10;一人当たり面積最小値テキスト">
          <a:extLst>
            <a:ext uri="{FF2B5EF4-FFF2-40B4-BE49-F238E27FC236}">
              <a16:creationId xmlns:a16="http://schemas.microsoft.com/office/drawing/2014/main" id="{E5CCFBF6-AD4E-49B8-9369-601559649CC1}"/>
            </a:ext>
          </a:extLst>
        </xdr:cNvPr>
        <xdr:cNvSpPr txBox="1"/>
      </xdr:nvSpPr>
      <xdr:spPr>
        <a:xfrm>
          <a:off x="19989800" y="6925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146685</xdr:rowOff>
    </xdr:from>
    <xdr:to>
      <xdr:col>116</xdr:col>
      <xdr:colOff>152400</xdr:colOff>
      <xdr:row>41</xdr:row>
      <xdr:rowOff>146685</xdr:rowOff>
    </xdr:to>
    <xdr:cxnSp macro="">
      <xdr:nvCxnSpPr>
        <xdr:cNvPr id="483" name="直線コネクタ 482">
          <a:extLst>
            <a:ext uri="{FF2B5EF4-FFF2-40B4-BE49-F238E27FC236}">
              <a16:creationId xmlns:a16="http://schemas.microsoft.com/office/drawing/2014/main" id="{90A6C99F-F57D-4661-86CC-5691D09EAAE7}"/>
            </a:ext>
          </a:extLst>
        </xdr:cNvPr>
        <xdr:cNvCxnSpPr/>
      </xdr:nvCxnSpPr>
      <xdr:spPr>
        <a:xfrm>
          <a:off x="19881850" y="69221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99077</xdr:rowOff>
    </xdr:from>
    <xdr:ext cx="469744" cy="259045"/>
    <xdr:sp macro="" textlink="">
      <xdr:nvSpPr>
        <xdr:cNvPr id="484" name="【認定こども園・幼稚園・保育所】&#10;一人当たり面積最大値テキスト">
          <a:extLst>
            <a:ext uri="{FF2B5EF4-FFF2-40B4-BE49-F238E27FC236}">
              <a16:creationId xmlns:a16="http://schemas.microsoft.com/office/drawing/2014/main" id="{85373C50-32DD-49F4-B8AE-74EDBA0D32AE}"/>
            </a:ext>
          </a:extLst>
        </xdr:cNvPr>
        <xdr:cNvSpPr txBox="1"/>
      </xdr:nvSpPr>
      <xdr:spPr>
        <a:xfrm>
          <a:off x="19989800" y="538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152400</xdr:rowOff>
    </xdr:from>
    <xdr:to>
      <xdr:col>116</xdr:col>
      <xdr:colOff>152400</xdr:colOff>
      <xdr:row>33</xdr:row>
      <xdr:rowOff>152400</xdr:rowOff>
    </xdr:to>
    <xdr:cxnSp macro="">
      <xdr:nvCxnSpPr>
        <xdr:cNvPr id="485" name="直線コネクタ 484">
          <a:extLst>
            <a:ext uri="{FF2B5EF4-FFF2-40B4-BE49-F238E27FC236}">
              <a16:creationId xmlns:a16="http://schemas.microsoft.com/office/drawing/2014/main" id="{88E7A3A3-5C6E-43F8-80AA-B0061952CFF7}"/>
            </a:ext>
          </a:extLst>
        </xdr:cNvPr>
        <xdr:cNvCxnSpPr/>
      </xdr:nvCxnSpPr>
      <xdr:spPr>
        <a:xfrm>
          <a:off x="19881850" y="56070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149242</xdr:rowOff>
    </xdr:from>
    <xdr:ext cx="469744" cy="259045"/>
    <xdr:sp macro="" textlink="">
      <xdr:nvSpPr>
        <xdr:cNvPr id="486" name="【認定こども園・幼稚園・保育所】&#10;一人当たり面積平均値テキスト">
          <a:extLst>
            <a:ext uri="{FF2B5EF4-FFF2-40B4-BE49-F238E27FC236}">
              <a16:creationId xmlns:a16="http://schemas.microsoft.com/office/drawing/2014/main" id="{674FA6E3-E6DD-4A4E-9CE7-53A8A65DE1DC}"/>
            </a:ext>
          </a:extLst>
        </xdr:cNvPr>
        <xdr:cNvSpPr txBox="1"/>
      </xdr:nvSpPr>
      <xdr:spPr>
        <a:xfrm>
          <a:off x="19989800" y="62642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126365</xdr:rowOff>
    </xdr:from>
    <xdr:to>
      <xdr:col>116</xdr:col>
      <xdr:colOff>114300</xdr:colOff>
      <xdr:row>39</xdr:row>
      <xdr:rowOff>56515</xdr:rowOff>
    </xdr:to>
    <xdr:sp macro="" textlink="">
      <xdr:nvSpPr>
        <xdr:cNvPr id="487" name="フローチャート: 判断 486">
          <a:extLst>
            <a:ext uri="{FF2B5EF4-FFF2-40B4-BE49-F238E27FC236}">
              <a16:creationId xmlns:a16="http://schemas.microsoft.com/office/drawing/2014/main" id="{BC41CCCE-C117-4CBB-B188-A8B30468DB51}"/>
            </a:ext>
          </a:extLst>
        </xdr:cNvPr>
        <xdr:cNvSpPr/>
      </xdr:nvSpPr>
      <xdr:spPr>
        <a:xfrm>
          <a:off x="19900900" y="64065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149225</xdr:rowOff>
    </xdr:from>
    <xdr:to>
      <xdr:col>112</xdr:col>
      <xdr:colOff>38100</xdr:colOff>
      <xdr:row>39</xdr:row>
      <xdr:rowOff>79375</xdr:rowOff>
    </xdr:to>
    <xdr:sp macro="" textlink="">
      <xdr:nvSpPr>
        <xdr:cNvPr id="488" name="フローチャート: 判断 487">
          <a:extLst>
            <a:ext uri="{FF2B5EF4-FFF2-40B4-BE49-F238E27FC236}">
              <a16:creationId xmlns:a16="http://schemas.microsoft.com/office/drawing/2014/main" id="{E8FAADDB-3FAD-4E05-9229-578264297BE3}"/>
            </a:ext>
          </a:extLst>
        </xdr:cNvPr>
        <xdr:cNvSpPr/>
      </xdr:nvSpPr>
      <xdr:spPr>
        <a:xfrm>
          <a:off x="19157950" y="642937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147320</xdr:rowOff>
    </xdr:from>
    <xdr:to>
      <xdr:col>107</xdr:col>
      <xdr:colOff>101600</xdr:colOff>
      <xdr:row>39</xdr:row>
      <xdr:rowOff>77470</xdr:rowOff>
    </xdr:to>
    <xdr:sp macro="" textlink="">
      <xdr:nvSpPr>
        <xdr:cNvPr id="489" name="フローチャート: 判断 488">
          <a:extLst>
            <a:ext uri="{FF2B5EF4-FFF2-40B4-BE49-F238E27FC236}">
              <a16:creationId xmlns:a16="http://schemas.microsoft.com/office/drawing/2014/main" id="{50213858-7B8D-49FB-B657-5F379242B9A9}"/>
            </a:ext>
          </a:extLst>
        </xdr:cNvPr>
        <xdr:cNvSpPr/>
      </xdr:nvSpPr>
      <xdr:spPr>
        <a:xfrm>
          <a:off x="18345150" y="64274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116840</xdr:rowOff>
    </xdr:from>
    <xdr:to>
      <xdr:col>102</xdr:col>
      <xdr:colOff>165100</xdr:colOff>
      <xdr:row>39</xdr:row>
      <xdr:rowOff>46990</xdr:rowOff>
    </xdr:to>
    <xdr:sp macro="" textlink="">
      <xdr:nvSpPr>
        <xdr:cNvPr id="490" name="フローチャート: 判断 489">
          <a:extLst>
            <a:ext uri="{FF2B5EF4-FFF2-40B4-BE49-F238E27FC236}">
              <a16:creationId xmlns:a16="http://schemas.microsoft.com/office/drawing/2014/main" id="{E4B4E345-00A6-44AB-B28E-C4010B4849AD}"/>
            </a:ext>
          </a:extLst>
        </xdr:cNvPr>
        <xdr:cNvSpPr/>
      </xdr:nvSpPr>
      <xdr:spPr>
        <a:xfrm>
          <a:off x="17551400" y="63969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80645</xdr:rowOff>
    </xdr:from>
    <xdr:to>
      <xdr:col>98</xdr:col>
      <xdr:colOff>38100</xdr:colOff>
      <xdr:row>39</xdr:row>
      <xdr:rowOff>10795</xdr:rowOff>
    </xdr:to>
    <xdr:sp macro="" textlink="">
      <xdr:nvSpPr>
        <xdr:cNvPr id="491" name="フローチャート: 判断 490">
          <a:extLst>
            <a:ext uri="{FF2B5EF4-FFF2-40B4-BE49-F238E27FC236}">
              <a16:creationId xmlns:a16="http://schemas.microsoft.com/office/drawing/2014/main" id="{C0B7DAA6-CE8E-43D6-8429-CCBA63FAA569}"/>
            </a:ext>
          </a:extLst>
        </xdr:cNvPr>
        <xdr:cNvSpPr/>
      </xdr:nvSpPr>
      <xdr:spPr>
        <a:xfrm>
          <a:off x="16757650" y="636079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EBC0FBDC-3561-4782-A6FE-7EED02DACDF5}"/>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8DF025A2-A581-42D5-AAFD-7E3D248B3B56}"/>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BE0E8EA3-95A5-492B-8D83-3059929C9824}"/>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E0F30D44-889E-4C34-8730-45372F6B47D2}"/>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C777DFFB-A809-454F-9D98-1F4775FFE074}"/>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21590</xdr:rowOff>
    </xdr:from>
    <xdr:to>
      <xdr:col>116</xdr:col>
      <xdr:colOff>114300</xdr:colOff>
      <xdr:row>39</xdr:row>
      <xdr:rowOff>123190</xdr:rowOff>
    </xdr:to>
    <xdr:sp macro="" textlink="">
      <xdr:nvSpPr>
        <xdr:cNvPr id="497" name="楕円 496">
          <a:extLst>
            <a:ext uri="{FF2B5EF4-FFF2-40B4-BE49-F238E27FC236}">
              <a16:creationId xmlns:a16="http://schemas.microsoft.com/office/drawing/2014/main" id="{705328BC-91F1-41F3-A799-DD926D73E0D1}"/>
            </a:ext>
          </a:extLst>
        </xdr:cNvPr>
        <xdr:cNvSpPr/>
      </xdr:nvSpPr>
      <xdr:spPr>
        <a:xfrm>
          <a:off x="19900900" y="646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17</xdr:rowOff>
    </xdr:from>
    <xdr:ext cx="469744" cy="259045"/>
    <xdr:sp macro="" textlink="">
      <xdr:nvSpPr>
        <xdr:cNvPr id="498" name="【認定こども園・幼稚園・保育所】&#10;一人当たり面積該当値テキスト">
          <a:extLst>
            <a:ext uri="{FF2B5EF4-FFF2-40B4-BE49-F238E27FC236}">
              <a16:creationId xmlns:a16="http://schemas.microsoft.com/office/drawing/2014/main" id="{2465FC74-4A80-466B-97A9-4B174236644E}"/>
            </a:ext>
          </a:extLst>
        </xdr:cNvPr>
        <xdr:cNvSpPr txBox="1"/>
      </xdr:nvSpPr>
      <xdr:spPr>
        <a:xfrm>
          <a:off x="19989800"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69215</xdr:rowOff>
    </xdr:from>
    <xdr:to>
      <xdr:col>112</xdr:col>
      <xdr:colOff>38100</xdr:colOff>
      <xdr:row>39</xdr:row>
      <xdr:rowOff>170815</xdr:rowOff>
    </xdr:to>
    <xdr:sp macro="" textlink="">
      <xdr:nvSpPr>
        <xdr:cNvPr id="499" name="楕円 498">
          <a:extLst>
            <a:ext uri="{FF2B5EF4-FFF2-40B4-BE49-F238E27FC236}">
              <a16:creationId xmlns:a16="http://schemas.microsoft.com/office/drawing/2014/main" id="{036C6861-BA27-4854-9130-A3DAEFF028C6}"/>
            </a:ext>
          </a:extLst>
        </xdr:cNvPr>
        <xdr:cNvSpPr/>
      </xdr:nvSpPr>
      <xdr:spPr>
        <a:xfrm>
          <a:off x="19157950" y="651446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72390</xdr:rowOff>
    </xdr:from>
    <xdr:to>
      <xdr:col>116</xdr:col>
      <xdr:colOff>63500</xdr:colOff>
      <xdr:row>39</xdr:row>
      <xdr:rowOff>120015</xdr:rowOff>
    </xdr:to>
    <xdr:cxnSp macro="">
      <xdr:nvCxnSpPr>
        <xdr:cNvPr id="500" name="直線コネクタ 499">
          <a:extLst>
            <a:ext uri="{FF2B5EF4-FFF2-40B4-BE49-F238E27FC236}">
              <a16:creationId xmlns:a16="http://schemas.microsoft.com/office/drawing/2014/main" id="{DFC9B32E-2745-4A4C-BAB0-1BA1D16D6FCF}"/>
            </a:ext>
          </a:extLst>
        </xdr:cNvPr>
        <xdr:cNvCxnSpPr/>
      </xdr:nvCxnSpPr>
      <xdr:spPr>
        <a:xfrm flipV="1">
          <a:off x="19202400" y="6517640"/>
          <a:ext cx="7493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78740</xdr:rowOff>
    </xdr:from>
    <xdr:to>
      <xdr:col>107</xdr:col>
      <xdr:colOff>101600</xdr:colOff>
      <xdr:row>40</xdr:row>
      <xdr:rowOff>8890</xdr:rowOff>
    </xdr:to>
    <xdr:sp macro="" textlink="">
      <xdr:nvSpPr>
        <xdr:cNvPr id="501" name="楕円 500">
          <a:extLst>
            <a:ext uri="{FF2B5EF4-FFF2-40B4-BE49-F238E27FC236}">
              <a16:creationId xmlns:a16="http://schemas.microsoft.com/office/drawing/2014/main" id="{0D5FB743-2FFF-429E-8CB6-F5942AD955FB}"/>
            </a:ext>
          </a:extLst>
        </xdr:cNvPr>
        <xdr:cNvSpPr/>
      </xdr:nvSpPr>
      <xdr:spPr>
        <a:xfrm>
          <a:off x="18345150" y="65239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120015</xdr:rowOff>
    </xdr:from>
    <xdr:to>
      <xdr:col>111</xdr:col>
      <xdr:colOff>177800</xdr:colOff>
      <xdr:row>39</xdr:row>
      <xdr:rowOff>129540</xdr:rowOff>
    </xdr:to>
    <xdr:cxnSp macro="">
      <xdr:nvCxnSpPr>
        <xdr:cNvPr id="502" name="直線コネクタ 501">
          <a:extLst>
            <a:ext uri="{FF2B5EF4-FFF2-40B4-BE49-F238E27FC236}">
              <a16:creationId xmlns:a16="http://schemas.microsoft.com/office/drawing/2014/main" id="{3E849FFC-5020-464B-8653-4786167F3E1D}"/>
            </a:ext>
          </a:extLst>
        </xdr:cNvPr>
        <xdr:cNvCxnSpPr/>
      </xdr:nvCxnSpPr>
      <xdr:spPr>
        <a:xfrm flipV="1">
          <a:off x="18395950" y="6565265"/>
          <a:ext cx="80645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92075</xdr:rowOff>
    </xdr:from>
    <xdr:to>
      <xdr:col>102</xdr:col>
      <xdr:colOff>165100</xdr:colOff>
      <xdr:row>40</xdr:row>
      <xdr:rowOff>22225</xdr:rowOff>
    </xdr:to>
    <xdr:sp macro="" textlink="">
      <xdr:nvSpPr>
        <xdr:cNvPr id="503" name="楕円 502">
          <a:extLst>
            <a:ext uri="{FF2B5EF4-FFF2-40B4-BE49-F238E27FC236}">
              <a16:creationId xmlns:a16="http://schemas.microsoft.com/office/drawing/2014/main" id="{22010BD3-4C4E-4BD7-A637-4AAF44A81D05}"/>
            </a:ext>
          </a:extLst>
        </xdr:cNvPr>
        <xdr:cNvSpPr/>
      </xdr:nvSpPr>
      <xdr:spPr>
        <a:xfrm>
          <a:off x="17551400" y="65373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129540</xdr:rowOff>
    </xdr:from>
    <xdr:to>
      <xdr:col>107</xdr:col>
      <xdr:colOff>50800</xdr:colOff>
      <xdr:row>39</xdr:row>
      <xdr:rowOff>142875</xdr:rowOff>
    </xdr:to>
    <xdr:cxnSp macro="">
      <xdr:nvCxnSpPr>
        <xdr:cNvPr id="504" name="直線コネクタ 503">
          <a:extLst>
            <a:ext uri="{FF2B5EF4-FFF2-40B4-BE49-F238E27FC236}">
              <a16:creationId xmlns:a16="http://schemas.microsoft.com/office/drawing/2014/main" id="{44DCC1F7-84A0-45DC-8CAC-A7BAA9973C81}"/>
            </a:ext>
          </a:extLst>
        </xdr:cNvPr>
        <xdr:cNvCxnSpPr/>
      </xdr:nvCxnSpPr>
      <xdr:spPr>
        <a:xfrm flipV="1">
          <a:off x="17602200" y="6574790"/>
          <a:ext cx="79375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29210</xdr:rowOff>
    </xdr:from>
    <xdr:to>
      <xdr:col>98</xdr:col>
      <xdr:colOff>38100</xdr:colOff>
      <xdr:row>39</xdr:row>
      <xdr:rowOff>130810</xdr:rowOff>
    </xdr:to>
    <xdr:sp macro="" textlink="">
      <xdr:nvSpPr>
        <xdr:cNvPr id="505" name="楕円 504">
          <a:extLst>
            <a:ext uri="{FF2B5EF4-FFF2-40B4-BE49-F238E27FC236}">
              <a16:creationId xmlns:a16="http://schemas.microsoft.com/office/drawing/2014/main" id="{9AD2CDE5-0BAF-42A4-B687-1A87524566E1}"/>
            </a:ext>
          </a:extLst>
        </xdr:cNvPr>
        <xdr:cNvSpPr/>
      </xdr:nvSpPr>
      <xdr:spPr>
        <a:xfrm>
          <a:off x="16757650" y="64744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80010</xdr:rowOff>
    </xdr:from>
    <xdr:to>
      <xdr:col>102</xdr:col>
      <xdr:colOff>114300</xdr:colOff>
      <xdr:row>39</xdr:row>
      <xdr:rowOff>142875</xdr:rowOff>
    </xdr:to>
    <xdr:cxnSp macro="">
      <xdr:nvCxnSpPr>
        <xdr:cNvPr id="506" name="直線コネクタ 505">
          <a:extLst>
            <a:ext uri="{FF2B5EF4-FFF2-40B4-BE49-F238E27FC236}">
              <a16:creationId xmlns:a16="http://schemas.microsoft.com/office/drawing/2014/main" id="{F7EE770D-ABDF-4251-A046-2C1369944B18}"/>
            </a:ext>
          </a:extLst>
        </xdr:cNvPr>
        <xdr:cNvCxnSpPr/>
      </xdr:nvCxnSpPr>
      <xdr:spPr>
        <a:xfrm>
          <a:off x="16802100" y="6525260"/>
          <a:ext cx="8001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95902</xdr:rowOff>
    </xdr:from>
    <xdr:ext cx="469744" cy="259045"/>
    <xdr:sp macro="" textlink="">
      <xdr:nvSpPr>
        <xdr:cNvPr id="507" name="n_1aveValue【認定こども園・幼稚園・保育所】&#10;一人当たり面積">
          <a:extLst>
            <a:ext uri="{FF2B5EF4-FFF2-40B4-BE49-F238E27FC236}">
              <a16:creationId xmlns:a16="http://schemas.microsoft.com/office/drawing/2014/main" id="{B2C64940-F5C8-43E5-922E-EE9516D46546}"/>
            </a:ext>
          </a:extLst>
        </xdr:cNvPr>
        <xdr:cNvSpPr txBox="1"/>
      </xdr:nvSpPr>
      <xdr:spPr>
        <a:xfrm>
          <a:off x="18980227" y="6210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93997</xdr:rowOff>
    </xdr:from>
    <xdr:ext cx="469744" cy="259045"/>
    <xdr:sp macro="" textlink="">
      <xdr:nvSpPr>
        <xdr:cNvPr id="508" name="n_2aveValue【認定こども園・幼稚園・保育所】&#10;一人当たり面積">
          <a:extLst>
            <a:ext uri="{FF2B5EF4-FFF2-40B4-BE49-F238E27FC236}">
              <a16:creationId xmlns:a16="http://schemas.microsoft.com/office/drawing/2014/main" id="{B5731A92-39BD-45AE-B4D8-038CEBAF85E8}"/>
            </a:ext>
          </a:extLst>
        </xdr:cNvPr>
        <xdr:cNvSpPr txBox="1"/>
      </xdr:nvSpPr>
      <xdr:spPr>
        <a:xfrm>
          <a:off x="18180127" y="620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63517</xdr:rowOff>
    </xdr:from>
    <xdr:ext cx="469744" cy="259045"/>
    <xdr:sp macro="" textlink="">
      <xdr:nvSpPr>
        <xdr:cNvPr id="509" name="n_3aveValue【認定こども園・幼稚園・保育所】&#10;一人当たり面積">
          <a:extLst>
            <a:ext uri="{FF2B5EF4-FFF2-40B4-BE49-F238E27FC236}">
              <a16:creationId xmlns:a16="http://schemas.microsoft.com/office/drawing/2014/main" id="{4F9E65C3-9FCA-495C-BA6C-84242FAEE436}"/>
            </a:ext>
          </a:extLst>
        </xdr:cNvPr>
        <xdr:cNvSpPr txBox="1"/>
      </xdr:nvSpPr>
      <xdr:spPr>
        <a:xfrm>
          <a:off x="17386377" y="61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27322</xdr:rowOff>
    </xdr:from>
    <xdr:ext cx="469744" cy="259045"/>
    <xdr:sp macro="" textlink="">
      <xdr:nvSpPr>
        <xdr:cNvPr id="510" name="n_4aveValue【認定こども園・幼稚園・保育所】&#10;一人当たり面積">
          <a:extLst>
            <a:ext uri="{FF2B5EF4-FFF2-40B4-BE49-F238E27FC236}">
              <a16:creationId xmlns:a16="http://schemas.microsoft.com/office/drawing/2014/main" id="{1FFBC2A7-8559-4F89-860C-E2B096664A45}"/>
            </a:ext>
          </a:extLst>
        </xdr:cNvPr>
        <xdr:cNvSpPr txBox="1"/>
      </xdr:nvSpPr>
      <xdr:spPr>
        <a:xfrm>
          <a:off x="16592627" y="614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161942</xdr:rowOff>
    </xdr:from>
    <xdr:ext cx="469744" cy="259045"/>
    <xdr:sp macro="" textlink="">
      <xdr:nvSpPr>
        <xdr:cNvPr id="511" name="n_1mainValue【認定こども園・幼稚園・保育所】&#10;一人当たり面積">
          <a:extLst>
            <a:ext uri="{FF2B5EF4-FFF2-40B4-BE49-F238E27FC236}">
              <a16:creationId xmlns:a16="http://schemas.microsoft.com/office/drawing/2014/main" id="{F9ED1EF0-B1EF-4E13-B340-478A743720A4}"/>
            </a:ext>
          </a:extLst>
        </xdr:cNvPr>
        <xdr:cNvSpPr txBox="1"/>
      </xdr:nvSpPr>
      <xdr:spPr>
        <a:xfrm>
          <a:off x="18980227" y="6607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17</xdr:rowOff>
    </xdr:from>
    <xdr:ext cx="469744" cy="259045"/>
    <xdr:sp macro="" textlink="">
      <xdr:nvSpPr>
        <xdr:cNvPr id="512" name="n_2mainValue【認定こども園・幼稚園・保育所】&#10;一人当たり面積">
          <a:extLst>
            <a:ext uri="{FF2B5EF4-FFF2-40B4-BE49-F238E27FC236}">
              <a16:creationId xmlns:a16="http://schemas.microsoft.com/office/drawing/2014/main" id="{CF9DD372-138E-4D1D-99F0-09D56188BF41}"/>
            </a:ext>
          </a:extLst>
        </xdr:cNvPr>
        <xdr:cNvSpPr txBox="1"/>
      </xdr:nvSpPr>
      <xdr:spPr>
        <a:xfrm>
          <a:off x="181801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13352</xdr:rowOff>
    </xdr:from>
    <xdr:ext cx="469744" cy="259045"/>
    <xdr:sp macro="" textlink="">
      <xdr:nvSpPr>
        <xdr:cNvPr id="513" name="n_3mainValue【認定こども園・幼稚園・保育所】&#10;一人当たり面積">
          <a:extLst>
            <a:ext uri="{FF2B5EF4-FFF2-40B4-BE49-F238E27FC236}">
              <a16:creationId xmlns:a16="http://schemas.microsoft.com/office/drawing/2014/main" id="{7A0EF893-1511-4594-BF54-BD6CF5039582}"/>
            </a:ext>
          </a:extLst>
        </xdr:cNvPr>
        <xdr:cNvSpPr txBox="1"/>
      </xdr:nvSpPr>
      <xdr:spPr>
        <a:xfrm>
          <a:off x="17386377" y="6623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121937</xdr:rowOff>
    </xdr:from>
    <xdr:ext cx="469744" cy="259045"/>
    <xdr:sp macro="" textlink="">
      <xdr:nvSpPr>
        <xdr:cNvPr id="514" name="n_4mainValue【認定こども園・幼稚園・保育所】&#10;一人当たり面積">
          <a:extLst>
            <a:ext uri="{FF2B5EF4-FFF2-40B4-BE49-F238E27FC236}">
              <a16:creationId xmlns:a16="http://schemas.microsoft.com/office/drawing/2014/main" id="{E9B7D34D-7DEA-4DC2-9F1C-5663BA4F5F0B}"/>
            </a:ext>
          </a:extLst>
        </xdr:cNvPr>
        <xdr:cNvSpPr txBox="1"/>
      </xdr:nvSpPr>
      <xdr:spPr>
        <a:xfrm>
          <a:off x="165926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a:extLst>
            <a:ext uri="{FF2B5EF4-FFF2-40B4-BE49-F238E27FC236}">
              <a16:creationId xmlns:a16="http://schemas.microsoft.com/office/drawing/2014/main" id="{2180BD4E-16F0-461E-87D8-4D45A152ECA4}"/>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a:extLst>
            <a:ext uri="{FF2B5EF4-FFF2-40B4-BE49-F238E27FC236}">
              <a16:creationId xmlns:a16="http://schemas.microsoft.com/office/drawing/2014/main" id="{01DDCB19-6D8D-44E6-85B1-55EE3015D4AF}"/>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a:extLst>
            <a:ext uri="{FF2B5EF4-FFF2-40B4-BE49-F238E27FC236}">
              <a16:creationId xmlns:a16="http://schemas.microsoft.com/office/drawing/2014/main" id="{9B1FDB48-D52C-4B71-9FBB-2DA89E641233}"/>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a:extLst>
            <a:ext uri="{FF2B5EF4-FFF2-40B4-BE49-F238E27FC236}">
              <a16:creationId xmlns:a16="http://schemas.microsoft.com/office/drawing/2014/main" id="{BF75DEED-E426-4BBA-B0C9-6B50E3795737}"/>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a:extLst>
            <a:ext uri="{FF2B5EF4-FFF2-40B4-BE49-F238E27FC236}">
              <a16:creationId xmlns:a16="http://schemas.microsoft.com/office/drawing/2014/main" id="{059789C9-2C42-4113-90AB-5A95221C81A9}"/>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a:extLst>
            <a:ext uri="{FF2B5EF4-FFF2-40B4-BE49-F238E27FC236}">
              <a16:creationId xmlns:a16="http://schemas.microsoft.com/office/drawing/2014/main" id="{C1169AED-432D-431E-90EB-7BEBA25837CA}"/>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a:extLst>
            <a:ext uri="{FF2B5EF4-FFF2-40B4-BE49-F238E27FC236}">
              <a16:creationId xmlns:a16="http://schemas.microsoft.com/office/drawing/2014/main" id="{8E63BB97-4F0D-474C-B023-DD4C90BBCD90}"/>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a:extLst>
            <a:ext uri="{FF2B5EF4-FFF2-40B4-BE49-F238E27FC236}">
              <a16:creationId xmlns:a16="http://schemas.microsoft.com/office/drawing/2014/main" id="{80236344-9301-41F2-8479-332D3B9FC63D}"/>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3" name="テキスト ボックス 522">
          <a:extLst>
            <a:ext uri="{FF2B5EF4-FFF2-40B4-BE49-F238E27FC236}">
              <a16:creationId xmlns:a16="http://schemas.microsoft.com/office/drawing/2014/main" id="{57A9CF11-A6CD-4A0F-A518-6FA2C0A02768}"/>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a:extLst>
            <a:ext uri="{FF2B5EF4-FFF2-40B4-BE49-F238E27FC236}">
              <a16:creationId xmlns:a16="http://schemas.microsoft.com/office/drawing/2014/main" id="{6E238311-132A-4775-982F-10EE000420D8}"/>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5" name="テキスト ボックス 524">
          <a:extLst>
            <a:ext uri="{FF2B5EF4-FFF2-40B4-BE49-F238E27FC236}">
              <a16:creationId xmlns:a16="http://schemas.microsoft.com/office/drawing/2014/main" id="{889D2723-E7E2-405B-91D5-36F1286359F9}"/>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6" name="直線コネクタ 525">
          <a:extLst>
            <a:ext uri="{FF2B5EF4-FFF2-40B4-BE49-F238E27FC236}">
              <a16:creationId xmlns:a16="http://schemas.microsoft.com/office/drawing/2014/main" id="{5E5A9A6B-F268-4A85-B8FB-F7730E782780}"/>
            </a:ext>
          </a:extLst>
        </xdr:cNvPr>
        <xdr:cNvCxnSpPr/>
      </xdr:nvCxnSpPr>
      <xdr:spPr>
        <a:xfrm>
          <a:off x="11207750" y="10648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7" name="テキスト ボックス 526">
          <a:extLst>
            <a:ext uri="{FF2B5EF4-FFF2-40B4-BE49-F238E27FC236}">
              <a16:creationId xmlns:a16="http://schemas.microsoft.com/office/drawing/2014/main" id="{21DD22BC-980F-47C8-AC05-69BBA0234E6E}"/>
            </a:ext>
          </a:extLst>
        </xdr:cNvPr>
        <xdr:cNvSpPr txBox="1"/>
      </xdr:nvSpPr>
      <xdr:spPr>
        <a:xfrm>
          <a:off x="107977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8" name="直線コネクタ 527">
          <a:extLst>
            <a:ext uri="{FF2B5EF4-FFF2-40B4-BE49-F238E27FC236}">
              <a16:creationId xmlns:a16="http://schemas.microsoft.com/office/drawing/2014/main" id="{51470D1B-725A-4CE6-83B8-8151C2E66807}"/>
            </a:ext>
          </a:extLst>
        </xdr:cNvPr>
        <xdr:cNvCxnSpPr/>
      </xdr:nvCxnSpPr>
      <xdr:spPr>
        <a:xfrm>
          <a:off x="11207750" y="10280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9" name="テキスト ボックス 528">
          <a:extLst>
            <a:ext uri="{FF2B5EF4-FFF2-40B4-BE49-F238E27FC236}">
              <a16:creationId xmlns:a16="http://schemas.microsoft.com/office/drawing/2014/main" id="{77E9316E-328E-4317-9C18-CA67308EDDFB}"/>
            </a:ext>
          </a:extLst>
        </xdr:cNvPr>
        <xdr:cNvSpPr txBox="1"/>
      </xdr:nvSpPr>
      <xdr:spPr>
        <a:xfrm>
          <a:off x="108427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0" name="直線コネクタ 529">
          <a:extLst>
            <a:ext uri="{FF2B5EF4-FFF2-40B4-BE49-F238E27FC236}">
              <a16:creationId xmlns:a16="http://schemas.microsoft.com/office/drawing/2014/main" id="{CBC7AB4E-43C0-4541-8163-2A32850C5C1C}"/>
            </a:ext>
          </a:extLst>
        </xdr:cNvPr>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1" name="テキスト ボックス 530">
          <a:extLst>
            <a:ext uri="{FF2B5EF4-FFF2-40B4-BE49-F238E27FC236}">
              <a16:creationId xmlns:a16="http://schemas.microsoft.com/office/drawing/2014/main" id="{C28BFC62-B1BD-47CF-871E-8933D57DBA6E}"/>
            </a:ext>
          </a:extLst>
        </xdr:cNvPr>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2" name="直線コネクタ 531">
          <a:extLst>
            <a:ext uri="{FF2B5EF4-FFF2-40B4-BE49-F238E27FC236}">
              <a16:creationId xmlns:a16="http://schemas.microsoft.com/office/drawing/2014/main" id="{F3B39444-8579-4D63-9195-357038622FF8}"/>
            </a:ext>
          </a:extLst>
        </xdr:cNvPr>
        <xdr:cNvCxnSpPr/>
      </xdr:nvCxnSpPr>
      <xdr:spPr>
        <a:xfrm>
          <a:off x="11207750" y="9550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3" name="テキスト ボックス 532">
          <a:extLst>
            <a:ext uri="{FF2B5EF4-FFF2-40B4-BE49-F238E27FC236}">
              <a16:creationId xmlns:a16="http://schemas.microsoft.com/office/drawing/2014/main" id="{72D84D66-4D03-43F2-8838-1B580EDCA871}"/>
            </a:ext>
          </a:extLst>
        </xdr:cNvPr>
        <xdr:cNvSpPr txBox="1"/>
      </xdr:nvSpPr>
      <xdr:spPr>
        <a:xfrm>
          <a:off x="108427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4" name="直線コネクタ 533">
          <a:extLst>
            <a:ext uri="{FF2B5EF4-FFF2-40B4-BE49-F238E27FC236}">
              <a16:creationId xmlns:a16="http://schemas.microsoft.com/office/drawing/2014/main" id="{1E0AC56E-5C92-40EB-BC51-1508157A0451}"/>
            </a:ext>
          </a:extLst>
        </xdr:cNvPr>
        <xdr:cNvCxnSpPr/>
      </xdr:nvCxnSpPr>
      <xdr:spPr>
        <a:xfrm>
          <a:off x="11207750" y="9182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5" name="テキスト ボックス 534">
          <a:extLst>
            <a:ext uri="{FF2B5EF4-FFF2-40B4-BE49-F238E27FC236}">
              <a16:creationId xmlns:a16="http://schemas.microsoft.com/office/drawing/2014/main" id="{939A6A94-2215-43D7-8B6D-5607C4BC71DA}"/>
            </a:ext>
          </a:extLst>
        </xdr:cNvPr>
        <xdr:cNvSpPr txBox="1"/>
      </xdr:nvSpPr>
      <xdr:spPr>
        <a:xfrm>
          <a:off x="108427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a:extLst>
            <a:ext uri="{FF2B5EF4-FFF2-40B4-BE49-F238E27FC236}">
              <a16:creationId xmlns:a16="http://schemas.microsoft.com/office/drawing/2014/main" id="{01B1A07B-BC7E-4651-A3D0-06966EF4C888}"/>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7" name="テキスト ボックス 536">
          <a:extLst>
            <a:ext uri="{FF2B5EF4-FFF2-40B4-BE49-F238E27FC236}">
              <a16:creationId xmlns:a16="http://schemas.microsoft.com/office/drawing/2014/main" id="{469DB803-7152-4A49-B243-42EF709316D6}"/>
            </a:ext>
          </a:extLst>
        </xdr:cNvPr>
        <xdr:cNvSpPr txBox="1"/>
      </xdr:nvSpPr>
      <xdr:spPr>
        <a:xfrm>
          <a:off x="1090691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学校施設】&#10;有形固定資産減価償却率グラフ枠">
          <a:extLst>
            <a:ext uri="{FF2B5EF4-FFF2-40B4-BE49-F238E27FC236}">
              <a16:creationId xmlns:a16="http://schemas.microsoft.com/office/drawing/2014/main" id="{2E28A941-6C56-475C-BD15-3B7170B6CDA3}"/>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142875</xdr:rowOff>
    </xdr:from>
    <xdr:to>
      <xdr:col>85</xdr:col>
      <xdr:colOff>126364</xdr:colOff>
      <xdr:row>63</xdr:row>
      <xdr:rowOff>142875</xdr:rowOff>
    </xdr:to>
    <xdr:cxnSp macro="">
      <xdr:nvCxnSpPr>
        <xdr:cNvPr id="539" name="直線コネクタ 538">
          <a:extLst>
            <a:ext uri="{FF2B5EF4-FFF2-40B4-BE49-F238E27FC236}">
              <a16:creationId xmlns:a16="http://schemas.microsoft.com/office/drawing/2014/main" id="{CF18361A-6042-46D6-9A73-7D42892DB188}"/>
            </a:ext>
          </a:extLst>
        </xdr:cNvPr>
        <xdr:cNvCxnSpPr/>
      </xdr:nvCxnSpPr>
      <xdr:spPr>
        <a:xfrm flipV="1">
          <a:off x="14699614" y="9229725"/>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146702</xdr:rowOff>
    </xdr:from>
    <xdr:ext cx="405111" cy="259045"/>
    <xdr:sp macro="" textlink="">
      <xdr:nvSpPr>
        <xdr:cNvPr id="540" name="【学校施設】&#10;有形固定資産減価償却率最小値テキスト">
          <a:extLst>
            <a:ext uri="{FF2B5EF4-FFF2-40B4-BE49-F238E27FC236}">
              <a16:creationId xmlns:a16="http://schemas.microsoft.com/office/drawing/2014/main" id="{36973448-6774-459A-B86C-76952E1148CB}"/>
            </a:ext>
          </a:extLst>
        </xdr:cNvPr>
        <xdr:cNvSpPr txBox="1"/>
      </xdr:nvSpPr>
      <xdr:spPr>
        <a:xfrm>
          <a:off x="14738350" y="10554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142875</xdr:rowOff>
    </xdr:from>
    <xdr:to>
      <xdr:col>86</xdr:col>
      <xdr:colOff>25400</xdr:colOff>
      <xdr:row>63</xdr:row>
      <xdr:rowOff>142875</xdr:rowOff>
    </xdr:to>
    <xdr:cxnSp macro="">
      <xdr:nvCxnSpPr>
        <xdr:cNvPr id="541" name="直線コネクタ 540">
          <a:extLst>
            <a:ext uri="{FF2B5EF4-FFF2-40B4-BE49-F238E27FC236}">
              <a16:creationId xmlns:a16="http://schemas.microsoft.com/office/drawing/2014/main" id="{6A308619-D4A2-4043-90E9-2D089399C318}"/>
            </a:ext>
          </a:extLst>
        </xdr:cNvPr>
        <xdr:cNvCxnSpPr/>
      </xdr:nvCxnSpPr>
      <xdr:spPr>
        <a:xfrm>
          <a:off x="14611350" y="105505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89552</xdr:rowOff>
    </xdr:from>
    <xdr:ext cx="405111" cy="259045"/>
    <xdr:sp macro="" textlink="">
      <xdr:nvSpPr>
        <xdr:cNvPr id="542" name="【学校施設】&#10;有形固定資産減価償却率最大値テキスト">
          <a:extLst>
            <a:ext uri="{FF2B5EF4-FFF2-40B4-BE49-F238E27FC236}">
              <a16:creationId xmlns:a16="http://schemas.microsoft.com/office/drawing/2014/main" id="{EB332BC9-88D0-4271-AE5F-F62A96DD7B24}"/>
            </a:ext>
          </a:extLst>
        </xdr:cNvPr>
        <xdr:cNvSpPr txBox="1"/>
      </xdr:nvSpPr>
      <xdr:spPr>
        <a:xfrm>
          <a:off x="14738350" y="901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142875</xdr:rowOff>
    </xdr:from>
    <xdr:to>
      <xdr:col>86</xdr:col>
      <xdr:colOff>25400</xdr:colOff>
      <xdr:row>55</xdr:row>
      <xdr:rowOff>142875</xdr:rowOff>
    </xdr:to>
    <xdr:cxnSp macro="">
      <xdr:nvCxnSpPr>
        <xdr:cNvPr id="543" name="直線コネクタ 542">
          <a:extLst>
            <a:ext uri="{FF2B5EF4-FFF2-40B4-BE49-F238E27FC236}">
              <a16:creationId xmlns:a16="http://schemas.microsoft.com/office/drawing/2014/main" id="{868AA794-AAF7-4D45-832B-8361220233A9}"/>
            </a:ext>
          </a:extLst>
        </xdr:cNvPr>
        <xdr:cNvCxnSpPr/>
      </xdr:nvCxnSpPr>
      <xdr:spPr>
        <a:xfrm>
          <a:off x="14611350" y="92297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71137</xdr:rowOff>
    </xdr:from>
    <xdr:ext cx="405111" cy="259045"/>
    <xdr:sp macro="" textlink="">
      <xdr:nvSpPr>
        <xdr:cNvPr id="544" name="【学校施設】&#10;有形固定資産減価償却率平均値テキスト">
          <a:extLst>
            <a:ext uri="{FF2B5EF4-FFF2-40B4-BE49-F238E27FC236}">
              <a16:creationId xmlns:a16="http://schemas.microsoft.com/office/drawing/2014/main" id="{7EDD6A9F-4E61-4D22-8139-1416AE955374}"/>
            </a:ext>
          </a:extLst>
        </xdr:cNvPr>
        <xdr:cNvSpPr txBox="1"/>
      </xdr:nvSpPr>
      <xdr:spPr>
        <a:xfrm>
          <a:off x="14738350" y="9818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48260</xdr:rowOff>
    </xdr:from>
    <xdr:to>
      <xdr:col>85</xdr:col>
      <xdr:colOff>177800</xdr:colOff>
      <xdr:row>60</xdr:row>
      <xdr:rowOff>149860</xdr:rowOff>
    </xdr:to>
    <xdr:sp macro="" textlink="">
      <xdr:nvSpPr>
        <xdr:cNvPr id="545" name="フローチャート: 判断 544">
          <a:extLst>
            <a:ext uri="{FF2B5EF4-FFF2-40B4-BE49-F238E27FC236}">
              <a16:creationId xmlns:a16="http://schemas.microsoft.com/office/drawing/2014/main" id="{4F1BA72F-FBB0-4E6B-9030-419D66FF62B4}"/>
            </a:ext>
          </a:extLst>
        </xdr:cNvPr>
        <xdr:cNvSpPr/>
      </xdr:nvSpPr>
      <xdr:spPr>
        <a:xfrm>
          <a:off x="14649450" y="996061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21590</xdr:rowOff>
    </xdr:from>
    <xdr:to>
      <xdr:col>81</xdr:col>
      <xdr:colOff>101600</xdr:colOff>
      <xdr:row>60</xdr:row>
      <xdr:rowOff>123190</xdr:rowOff>
    </xdr:to>
    <xdr:sp macro="" textlink="">
      <xdr:nvSpPr>
        <xdr:cNvPr id="546" name="フローチャート: 判断 545">
          <a:extLst>
            <a:ext uri="{FF2B5EF4-FFF2-40B4-BE49-F238E27FC236}">
              <a16:creationId xmlns:a16="http://schemas.microsoft.com/office/drawing/2014/main" id="{D5D1A996-0C72-4577-9788-8FF6CF0A7620}"/>
            </a:ext>
          </a:extLst>
        </xdr:cNvPr>
        <xdr:cNvSpPr/>
      </xdr:nvSpPr>
      <xdr:spPr>
        <a:xfrm>
          <a:off x="13887450" y="993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170180</xdr:rowOff>
    </xdr:from>
    <xdr:to>
      <xdr:col>76</xdr:col>
      <xdr:colOff>165100</xdr:colOff>
      <xdr:row>60</xdr:row>
      <xdr:rowOff>100330</xdr:rowOff>
    </xdr:to>
    <xdr:sp macro="" textlink="">
      <xdr:nvSpPr>
        <xdr:cNvPr id="547" name="フローチャート: 判断 546">
          <a:extLst>
            <a:ext uri="{FF2B5EF4-FFF2-40B4-BE49-F238E27FC236}">
              <a16:creationId xmlns:a16="http://schemas.microsoft.com/office/drawing/2014/main" id="{EE9CE2B2-06B1-4F27-9AA7-EDB8BFDA7DE2}"/>
            </a:ext>
          </a:extLst>
        </xdr:cNvPr>
        <xdr:cNvSpPr/>
      </xdr:nvSpPr>
      <xdr:spPr>
        <a:xfrm>
          <a:off x="13093700" y="991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143510</xdr:rowOff>
    </xdr:from>
    <xdr:to>
      <xdr:col>72</xdr:col>
      <xdr:colOff>38100</xdr:colOff>
      <xdr:row>60</xdr:row>
      <xdr:rowOff>73660</xdr:rowOff>
    </xdr:to>
    <xdr:sp macro="" textlink="">
      <xdr:nvSpPr>
        <xdr:cNvPr id="548" name="フローチャート: 判断 547">
          <a:extLst>
            <a:ext uri="{FF2B5EF4-FFF2-40B4-BE49-F238E27FC236}">
              <a16:creationId xmlns:a16="http://schemas.microsoft.com/office/drawing/2014/main" id="{CCE51263-C8B1-4555-9FE1-FE353E8ED9A0}"/>
            </a:ext>
          </a:extLst>
        </xdr:cNvPr>
        <xdr:cNvSpPr/>
      </xdr:nvSpPr>
      <xdr:spPr>
        <a:xfrm>
          <a:off x="12299950" y="98907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114935</xdr:rowOff>
    </xdr:from>
    <xdr:to>
      <xdr:col>67</xdr:col>
      <xdr:colOff>101600</xdr:colOff>
      <xdr:row>60</xdr:row>
      <xdr:rowOff>45085</xdr:rowOff>
    </xdr:to>
    <xdr:sp macro="" textlink="">
      <xdr:nvSpPr>
        <xdr:cNvPr id="549" name="フローチャート: 判断 548">
          <a:extLst>
            <a:ext uri="{FF2B5EF4-FFF2-40B4-BE49-F238E27FC236}">
              <a16:creationId xmlns:a16="http://schemas.microsoft.com/office/drawing/2014/main" id="{808B71B9-816B-4E47-9581-29C7E072CD98}"/>
            </a:ext>
          </a:extLst>
        </xdr:cNvPr>
        <xdr:cNvSpPr/>
      </xdr:nvSpPr>
      <xdr:spPr>
        <a:xfrm>
          <a:off x="11487150" y="98621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43340CD2-D9A2-4EC7-AE48-E79A72937E00}"/>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B52B4BF3-4DCC-40CB-AD7F-2F685F5CA086}"/>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92A9CC80-CD72-406C-8715-52C30D8BFF2C}"/>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51564E99-3CAF-44A0-9BED-FAFD33B03B0A}"/>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4DD02664-1D11-417F-81CD-33E4BE4FDE17}"/>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50165</xdr:rowOff>
    </xdr:from>
    <xdr:to>
      <xdr:col>85</xdr:col>
      <xdr:colOff>177800</xdr:colOff>
      <xdr:row>62</xdr:row>
      <xdr:rowOff>151765</xdr:rowOff>
    </xdr:to>
    <xdr:sp macro="" textlink="">
      <xdr:nvSpPr>
        <xdr:cNvPr id="555" name="楕円 554">
          <a:extLst>
            <a:ext uri="{FF2B5EF4-FFF2-40B4-BE49-F238E27FC236}">
              <a16:creationId xmlns:a16="http://schemas.microsoft.com/office/drawing/2014/main" id="{37926677-C35B-469D-BA49-D95156C957BD}"/>
            </a:ext>
          </a:extLst>
        </xdr:cNvPr>
        <xdr:cNvSpPr/>
      </xdr:nvSpPr>
      <xdr:spPr>
        <a:xfrm>
          <a:off x="14649450" y="1029271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28592</xdr:rowOff>
    </xdr:from>
    <xdr:ext cx="405111" cy="259045"/>
    <xdr:sp macro="" textlink="">
      <xdr:nvSpPr>
        <xdr:cNvPr id="556" name="【学校施設】&#10;有形固定資産減価償却率該当値テキスト">
          <a:extLst>
            <a:ext uri="{FF2B5EF4-FFF2-40B4-BE49-F238E27FC236}">
              <a16:creationId xmlns:a16="http://schemas.microsoft.com/office/drawing/2014/main" id="{CC6C372D-2AC3-4775-B2E6-3FAE8E49C729}"/>
            </a:ext>
          </a:extLst>
        </xdr:cNvPr>
        <xdr:cNvSpPr txBox="1"/>
      </xdr:nvSpPr>
      <xdr:spPr>
        <a:xfrm>
          <a:off x="14738350" y="10271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80645</xdr:rowOff>
    </xdr:from>
    <xdr:to>
      <xdr:col>81</xdr:col>
      <xdr:colOff>101600</xdr:colOff>
      <xdr:row>63</xdr:row>
      <xdr:rowOff>10795</xdr:rowOff>
    </xdr:to>
    <xdr:sp macro="" textlink="">
      <xdr:nvSpPr>
        <xdr:cNvPr id="557" name="楕円 556">
          <a:extLst>
            <a:ext uri="{FF2B5EF4-FFF2-40B4-BE49-F238E27FC236}">
              <a16:creationId xmlns:a16="http://schemas.microsoft.com/office/drawing/2014/main" id="{52AA00C7-4416-469F-9F63-7ADEE2A01769}"/>
            </a:ext>
          </a:extLst>
        </xdr:cNvPr>
        <xdr:cNvSpPr/>
      </xdr:nvSpPr>
      <xdr:spPr>
        <a:xfrm>
          <a:off x="13887450" y="103231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100965</xdr:rowOff>
    </xdr:from>
    <xdr:to>
      <xdr:col>85</xdr:col>
      <xdr:colOff>127000</xdr:colOff>
      <xdr:row>62</xdr:row>
      <xdr:rowOff>131445</xdr:rowOff>
    </xdr:to>
    <xdr:cxnSp macro="">
      <xdr:nvCxnSpPr>
        <xdr:cNvPr id="558" name="直線コネクタ 557">
          <a:extLst>
            <a:ext uri="{FF2B5EF4-FFF2-40B4-BE49-F238E27FC236}">
              <a16:creationId xmlns:a16="http://schemas.microsoft.com/office/drawing/2014/main" id="{F6F674CE-B326-406F-A26B-401866999DA1}"/>
            </a:ext>
          </a:extLst>
        </xdr:cNvPr>
        <xdr:cNvCxnSpPr/>
      </xdr:nvCxnSpPr>
      <xdr:spPr>
        <a:xfrm flipV="1">
          <a:off x="13938250" y="10343515"/>
          <a:ext cx="762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55880</xdr:rowOff>
    </xdr:from>
    <xdr:to>
      <xdr:col>76</xdr:col>
      <xdr:colOff>165100</xdr:colOff>
      <xdr:row>62</xdr:row>
      <xdr:rowOff>157480</xdr:rowOff>
    </xdr:to>
    <xdr:sp macro="" textlink="">
      <xdr:nvSpPr>
        <xdr:cNvPr id="559" name="楕円 558">
          <a:extLst>
            <a:ext uri="{FF2B5EF4-FFF2-40B4-BE49-F238E27FC236}">
              <a16:creationId xmlns:a16="http://schemas.microsoft.com/office/drawing/2014/main" id="{9A69CA54-78AC-41A3-8CAF-C5138D827E60}"/>
            </a:ext>
          </a:extLst>
        </xdr:cNvPr>
        <xdr:cNvSpPr/>
      </xdr:nvSpPr>
      <xdr:spPr>
        <a:xfrm>
          <a:off x="13093700" y="1029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106680</xdr:rowOff>
    </xdr:from>
    <xdr:to>
      <xdr:col>81</xdr:col>
      <xdr:colOff>50800</xdr:colOff>
      <xdr:row>62</xdr:row>
      <xdr:rowOff>131445</xdr:rowOff>
    </xdr:to>
    <xdr:cxnSp macro="">
      <xdr:nvCxnSpPr>
        <xdr:cNvPr id="560" name="直線コネクタ 559">
          <a:extLst>
            <a:ext uri="{FF2B5EF4-FFF2-40B4-BE49-F238E27FC236}">
              <a16:creationId xmlns:a16="http://schemas.microsoft.com/office/drawing/2014/main" id="{E0270BF6-5ED4-4109-B742-433572027BF6}"/>
            </a:ext>
          </a:extLst>
        </xdr:cNvPr>
        <xdr:cNvCxnSpPr/>
      </xdr:nvCxnSpPr>
      <xdr:spPr>
        <a:xfrm>
          <a:off x="13144500" y="10349230"/>
          <a:ext cx="79375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27305</xdr:rowOff>
    </xdr:from>
    <xdr:to>
      <xdr:col>72</xdr:col>
      <xdr:colOff>38100</xdr:colOff>
      <xdr:row>62</xdr:row>
      <xdr:rowOff>128905</xdr:rowOff>
    </xdr:to>
    <xdr:sp macro="" textlink="">
      <xdr:nvSpPr>
        <xdr:cNvPr id="561" name="楕円 560">
          <a:extLst>
            <a:ext uri="{FF2B5EF4-FFF2-40B4-BE49-F238E27FC236}">
              <a16:creationId xmlns:a16="http://schemas.microsoft.com/office/drawing/2014/main" id="{2B1E17B1-55C1-4B55-91C1-FA2144463BAC}"/>
            </a:ext>
          </a:extLst>
        </xdr:cNvPr>
        <xdr:cNvSpPr/>
      </xdr:nvSpPr>
      <xdr:spPr>
        <a:xfrm>
          <a:off x="12299950" y="102698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78105</xdr:rowOff>
    </xdr:from>
    <xdr:to>
      <xdr:col>76</xdr:col>
      <xdr:colOff>114300</xdr:colOff>
      <xdr:row>62</xdr:row>
      <xdr:rowOff>106680</xdr:rowOff>
    </xdr:to>
    <xdr:cxnSp macro="">
      <xdr:nvCxnSpPr>
        <xdr:cNvPr id="562" name="直線コネクタ 561">
          <a:extLst>
            <a:ext uri="{FF2B5EF4-FFF2-40B4-BE49-F238E27FC236}">
              <a16:creationId xmlns:a16="http://schemas.microsoft.com/office/drawing/2014/main" id="{EE5E171B-AA39-4C62-B355-096BFA2C116A}"/>
            </a:ext>
          </a:extLst>
        </xdr:cNvPr>
        <xdr:cNvCxnSpPr/>
      </xdr:nvCxnSpPr>
      <xdr:spPr>
        <a:xfrm>
          <a:off x="12344400" y="10320655"/>
          <a:ext cx="8001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61595</xdr:rowOff>
    </xdr:from>
    <xdr:to>
      <xdr:col>67</xdr:col>
      <xdr:colOff>101600</xdr:colOff>
      <xdr:row>62</xdr:row>
      <xdr:rowOff>163195</xdr:rowOff>
    </xdr:to>
    <xdr:sp macro="" textlink="">
      <xdr:nvSpPr>
        <xdr:cNvPr id="563" name="楕円 562">
          <a:extLst>
            <a:ext uri="{FF2B5EF4-FFF2-40B4-BE49-F238E27FC236}">
              <a16:creationId xmlns:a16="http://schemas.microsoft.com/office/drawing/2014/main" id="{90434EDE-C526-402A-8EBA-1B84203CA5FA}"/>
            </a:ext>
          </a:extLst>
        </xdr:cNvPr>
        <xdr:cNvSpPr/>
      </xdr:nvSpPr>
      <xdr:spPr>
        <a:xfrm>
          <a:off x="11487150" y="1030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78105</xdr:rowOff>
    </xdr:from>
    <xdr:to>
      <xdr:col>71</xdr:col>
      <xdr:colOff>177800</xdr:colOff>
      <xdr:row>62</xdr:row>
      <xdr:rowOff>112395</xdr:rowOff>
    </xdr:to>
    <xdr:cxnSp macro="">
      <xdr:nvCxnSpPr>
        <xdr:cNvPr id="564" name="直線コネクタ 563">
          <a:extLst>
            <a:ext uri="{FF2B5EF4-FFF2-40B4-BE49-F238E27FC236}">
              <a16:creationId xmlns:a16="http://schemas.microsoft.com/office/drawing/2014/main" id="{BE06BFC8-8D5F-4242-8891-2059BD8A0F4C}"/>
            </a:ext>
          </a:extLst>
        </xdr:cNvPr>
        <xdr:cNvCxnSpPr/>
      </xdr:nvCxnSpPr>
      <xdr:spPr>
        <a:xfrm flipV="1">
          <a:off x="11537950" y="10320655"/>
          <a:ext cx="8064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139717</xdr:rowOff>
    </xdr:from>
    <xdr:ext cx="405111" cy="259045"/>
    <xdr:sp macro="" textlink="">
      <xdr:nvSpPr>
        <xdr:cNvPr id="565" name="n_1aveValue【学校施設】&#10;有形固定資産減価償却率">
          <a:extLst>
            <a:ext uri="{FF2B5EF4-FFF2-40B4-BE49-F238E27FC236}">
              <a16:creationId xmlns:a16="http://schemas.microsoft.com/office/drawing/2014/main" id="{15C759B9-B92C-45E4-B6C8-9F39A9DA1885}"/>
            </a:ext>
          </a:extLst>
        </xdr:cNvPr>
        <xdr:cNvSpPr txBox="1"/>
      </xdr:nvSpPr>
      <xdr:spPr>
        <a:xfrm>
          <a:off x="13742044" y="972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116857</xdr:rowOff>
    </xdr:from>
    <xdr:ext cx="405111" cy="259045"/>
    <xdr:sp macro="" textlink="">
      <xdr:nvSpPr>
        <xdr:cNvPr id="566" name="n_2aveValue【学校施設】&#10;有形固定資産減価償却率">
          <a:extLst>
            <a:ext uri="{FF2B5EF4-FFF2-40B4-BE49-F238E27FC236}">
              <a16:creationId xmlns:a16="http://schemas.microsoft.com/office/drawing/2014/main" id="{D1BBF2B1-C318-4C51-B591-3A813578CDED}"/>
            </a:ext>
          </a:extLst>
        </xdr:cNvPr>
        <xdr:cNvSpPr txBox="1"/>
      </xdr:nvSpPr>
      <xdr:spPr>
        <a:xfrm>
          <a:off x="12960994" y="969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90187</xdr:rowOff>
    </xdr:from>
    <xdr:ext cx="405111" cy="259045"/>
    <xdr:sp macro="" textlink="">
      <xdr:nvSpPr>
        <xdr:cNvPr id="567" name="n_3aveValue【学校施設】&#10;有形固定資産減価償却率">
          <a:extLst>
            <a:ext uri="{FF2B5EF4-FFF2-40B4-BE49-F238E27FC236}">
              <a16:creationId xmlns:a16="http://schemas.microsoft.com/office/drawing/2014/main" id="{B2E092B5-9D87-4E97-979E-8D1480AF6668}"/>
            </a:ext>
          </a:extLst>
        </xdr:cNvPr>
        <xdr:cNvSpPr txBox="1"/>
      </xdr:nvSpPr>
      <xdr:spPr>
        <a:xfrm>
          <a:off x="12167244" y="967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61612</xdr:rowOff>
    </xdr:from>
    <xdr:ext cx="405111" cy="259045"/>
    <xdr:sp macro="" textlink="">
      <xdr:nvSpPr>
        <xdr:cNvPr id="568" name="n_4aveValue【学校施設】&#10;有形固定資産減価償却率">
          <a:extLst>
            <a:ext uri="{FF2B5EF4-FFF2-40B4-BE49-F238E27FC236}">
              <a16:creationId xmlns:a16="http://schemas.microsoft.com/office/drawing/2014/main" id="{4BD695AC-E935-42AD-8522-8D21BAA1D9DF}"/>
            </a:ext>
          </a:extLst>
        </xdr:cNvPr>
        <xdr:cNvSpPr txBox="1"/>
      </xdr:nvSpPr>
      <xdr:spPr>
        <a:xfrm>
          <a:off x="11354444" y="964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1922</xdr:rowOff>
    </xdr:from>
    <xdr:ext cx="405111" cy="259045"/>
    <xdr:sp macro="" textlink="">
      <xdr:nvSpPr>
        <xdr:cNvPr id="569" name="n_1mainValue【学校施設】&#10;有形固定資産減価償却率">
          <a:extLst>
            <a:ext uri="{FF2B5EF4-FFF2-40B4-BE49-F238E27FC236}">
              <a16:creationId xmlns:a16="http://schemas.microsoft.com/office/drawing/2014/main" id="{FB4B323B-0A57-4123-866D-A3567802DD92}"/>
            </a:ext>
          </a:extLst>
        </xdr:cNvPr>
        <xdr:cNvSpPr txBox="1"/>
      </xdr:nvSpPr>
      <xdr:spPr>
        <a:xfrm>
          <a:off x="13742044" y="10409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148607</xdr:rowOff>
    </xdr:from>
    <xdr:ext cx="405111" cy="259045"/>
    <xdr:sp macro="" textlink="">
      <xdr:nvSpPr>
        <xdr:cNvPr id="570" name="n_2mainValue【学校施設】&#10;有形固定資産減価償却率">
          <a:extLst>
            <a:ext uri="{FF2B5EF4-FFF2-40B4-BE49-F238E27FC236}">
              <a16:creationId xmlns:a16="http://schemas.microsoft.com/office/drawing/2014/main" id="{8A7A4EE4-88D0-4EC9-9FF8-FF9A8BC760AC}"/>
            </a:ext>
          </a:extLst>
        </xdr:cNvPr>
        <xdr:cNvSpPr txBox="1"/>
      </xdr:nvSpPr>
      <xdr:spPr>
        <a:xfrm>
          <a:off x="12960994" y="10391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120032</xdr:rowOff>
    </xdr:from>
    <xdr:ext cx="405111" cy="259045"/>
    <xdr:sp macro="" textlink="">
      <xdr:nvSpPr>
        <xdr:cNvPr id="571" name="n_3mainValue【学校施設】&#10;有形固定資産減価償却率">
          <a:extLst>
            <a:ext uri="{FF2B5EF4-FFF2-40B4-BE49-F238E27FC236}">
              <a16:creationId xmlns:a16="http://schemas.microsoft.com/office/drawing/2014/main" id="{E199B7A5-BB66-4249-9949-318021C99478}"/>
            </a:ext>
          </a:extLst>
        </xdr:cNvPr>
        <xdr:cNvSpPr txBox="1"/>
      </xdr:nvSpPr>
      <xdr:spPr>
        <a:xfrm>
          <a:off x="12167244" y="10362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154322</xdr:rowOff>
    </xdr:from>
    <xdr:ext cx="405111" cy="259045"/>
    <xdr:sp macro="" textlink="">
      <xdr:nvSpPr>
        <xdr:cNvPr id="572" name="n_4mainValue【学校施設】&#10;有形固定資産減価償却率">
          <a:extLst>
            <a:ext uri="{FF2B5EF4-FFF2-40B4-BE49-F238E27FC236}">
              <a16:creationId xmlns:a16="http://schemas.microsoft.com/office/drawing/2014/main" id="{57A8012B-0A45-40EA-958B-C944D1CD8BB2}"/>
            </a:ext>
          </a:extLst>
        </xdr:cNvPr>
        <xdr:cNvSpPr txBox="1"/>
      </xdr:nvSpPr>
      <xdr:spPr>
        <a:xfrm>
          <a:off x="11354444" y="10396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a:extLst>
            <a:ext uri="{FF2B5EF4-FFF2-40B4-BE49-F238E27FC236}">
              <a16:creationId xmlns:a16="http://schemas.microsoft.com/office/drawing/2014/main" id="{B6659249-E3DF-4A38-9593-AB5E39AC821C}"/>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a:extLst>
            <a:ext uri="{FF2B5EF4-FFF2-40B4-BE49-F238E27FC236}">
              <a16:creationId xmlns:a16="http://schemas.microsoft.com/office/drawing/2014/main" id="{27BF7554-F821-4B03-8CA8-11ADAC67A523}"/>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a:extLst>
            <a:ext uri="{FF2B5EF4-FFF2-40B4-BE49-F238E27FC236}">
              <a16:creationId xmlns:a16="http://schemas.microsoft.com/office/drawing/2014/main" id="{9DFB4F0C-EA0B-47A4-9E76-82E28AE83545}"/>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a:extLst>
            <a:ext uri="{FF2B5EF4-FFF2-40B4-BE49-F238E27FC236}">
              <a16:creationId xmlns:a16="http://schemas.microsoft.com/office/drawing/2014/main" id="{A354E159-AC10-4E3B-9689-A0B9D593A759}"/>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a:extLst>
            <a:ext uri="{FF2B5EF4-FFF2-40B4-BE49-F238E27FC236}">
              <a16:creationId xmlns:a16="http://schemas.microsoft.com/office/drawing/2014/main" id="{86EA455B-3AC5-4648-808C-51E130045F4B}"/>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a:extLst>
            <a:ext uri="{FF2B5EF4-FFF2-40B4-BE49-F238E27FC236}">
              <a16:creationId xmlns:a16="http://schemas.microsoft.com/office/drawing/2014/main" id="{8EEDCCE3-984D-4C27-9B1A-04C888D2BB6F}"/>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a:extLst>
            <a:ext uri="{FF2B5EF4-FFF2-40B4-BE49-F238E27FC236}">
              <a16:creationId xmlns:a16="http://schemas.microsoft.com/office/drawing/2014/main" id="{C2B8E6F9-F060-44D4-B928-D61254C937D8}"/>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a:extLst>
            <a:ext uri="{FF2B5EF4-FFF2-40B4-BE49-F238E27FC236}">
              <a16:creationId xmlns:a16="http://schemas.microsoft.com/office/drawing/2014/main" id="{4BEA2F6A-6EC3-43E3-A757-0E71B5D19FB3}"/>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a:extLst>
            <a:ext uri="{FF2B5EF4-FFF2-40B4-BE49-F238E27FC236}">
              <a16:creationId xmlns:a16="http://schemas.microsoft.com/office/drawing/2014/main" id="{07639C45-9B51-4FD4-8C4D-84BF7C416A93}"/>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a:extLst>
            <a:ext uri="{FF2B5EF4-FFF2-40B4-BE49-F238E27FC236}">
              <a16:creationId xmlns:a16="http://schemas.microsoft.com/office/drawing/2014/main" id="{1135E6CA-F2B0-4188-8C3D-F54D1DDDD832}"/>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3" name="テキスト ボックス 582">
          <a:extLst>
            <a:ext uri="{FF2B5EF4-FFF2-40B4-BE49-F238E27FC236}">
              <a16:creationId xmlns:a16="http://schemas.microsoft.com/office/drawing/2014/main" id="{EA47C711-CE21-44D1-BE02-886810E0D97F}"/>
            </a:ext>
          </a:extLst>
        </xdr:cNvPr>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84" name="直線コネクタ 583">
          <a:extLst>
            <a:ext uri="{FF2B5EF4-FFF2-40B4-BE49-F238E27FC236}">
              <a16:creationId xmlns:a16="http://schemas.microsoft.com/office/drawing/2014/main" id="{BEAC48E0-C7A1-45C4-87F5-93576BAFE600}"/>
            </a:ext>
          </a:extLst>
        </xdr:cNvPr>
        <xdr:cNvCxnSpPr/>
      </xdr:nvCxnSpPr>
      <xdr:spPr>
        <a:xfrm>
          <a:off x="164592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5" name="テキスト ボックス 584">
          <a:extLst>
            <a:ext uri="{FF2B5EF4-FFF2-40B4-BE49-F238E27FC236}">
              <a16:creationId xmlns:a16="http://schemas.microsoft.com/office/drawing/2014/main" id="{7810ECFF-570C-4710-A8C2-597A0CB6CF6C}"/>
            </a:ext>
          </a:extLst>
        </xdr:cNvPr>
        <xdr:cNvSpPr txBox="1"/>
      </xdr:nvSpPr>
      <xdr:spPr>
        <a:xfrm>
          <a:off x="160491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6" name="直線コネクタ 585">
          <a:extLst>
            <a:ext uri="{FF2B5EF4-FFF2-40B4-BE49-F238E27FC236}">
              <a16:creationId xmlns:a16="http://schemas.microsoft.com/office/drawing/2014/main" id="{CA79F636-122D-4063-86B6-43B9241AD82A}"/>
            </a:ext>
          </a:extLst>
        </xdr:cNvPr>
        <xdr:cNvCxnSpPr/>
      </xdr:nvCxnSpPr>
      <xdr:spPr>
        <a:xfrm>
          <a:off x="164592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7" name="テキスト ボックス 586">
          <a:extLst>
            <a:ext uri="{FF2B5EF4-FFF2-40B4-BE49-F238E27FC236}">
              <a16:creationId xmlns:a16="http://schemas.microsoft.com/office/drawing/2014/main" id="{B528BAA1-6AD4-46CD-B0C6-0168330758D2}"/>
            </a:ext>
          </a:extLst>
        </xdr:cNvPr>
        <xdr:cNvSpPr txBox="1"/>
      </xdr:nvSpPr>
      <xdr:spPr>
        <a:xfrm>
          <a:off x="1604917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8" name="直線コネクタ 587">
          <a:extLst>
            <a:ext uri="{FF2B5EF4-FFF2-40B4-BE49-F238E27FC236}">
              <a16:creationId xmlns:a16="http://schemas.microsoft.com/office/drawing/2014/main" id="{76F3D312-99B5-4D3B-952E-3842CF7BD4AD}"/>
            </a:ext>
          </a:extLst>
        </xdr:cNvPr>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9" name="テキスト ボックス 588">
          <a:extLst>
            <a:ext uri="{FF2B5EF4-FFF2-40B4-BE49-F238E27FC236}">
              <a16:creationId xmlns:a16="http://schemas.microsoft.com/office/drawing/2014/main" id="{8A32CAAB-7760-4125-9C0F-C641FB167B1B}"/>
            </a:ext>
          </a:extLst>
        </xdr:cNvPr>
        <xdr:cNvSpPr txBox="1"/>
      </xdr:nvSpPr>
      <xdr:spPr>
        <a:xfrm>
          <a:off x="1604917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0" name="直線コネクタ 589">
          <a:extLst>
            <a:ext uri="{FF2B5EF4-FFF2-40B4-BE49-F238E27FC236}">
              <a16:creationId xmlns:a16="http://schemas.microsoft.com/office/drawing/2014/main" id="{08BCE288-D62A-428E-B811-4CE7ABF3BD9B}"/>
            </a:ext>
          </a:extLst>
        </xdr:cNvPr>
        <xdr:cNvCxnSpPr/>
      </xdr:nvCxnSpPr>
      <xdr:spPr>
        <a:xfrm>
          <a:off x="164592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1" name="テキスト ボックス 590">
          <a:extLst>
            <a:ext uri="{FF2B5EF4-FFF2-40B4-BE49-F238E27FC236}">
              <a16:creationId xmlns:a16="http://schemas.microsoft.com/office/drawing/2014/main" id="{2F8F24F4-1D75-4166-9A67-2799550CE7F2}"/>
            </a:ext>
          </a:extLst>
        </xdr:cNvPr>
        <xdr:cNvSpPr txBox="1"/>
      </xdr:nvSpPr>
      <xdr:spPr>
        <a:xfrm>
          <a:off x="1604917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2" name="直線コネクタ 591">
          <a:extLst>
            <a:ext uri="{FF2B5EF4-FFF2-40B4-BE49-F238E27FC236}">
              <a16:creationId xmlns:a16="http://schemas.microsoft.com/office/drawing/2014/main" id="{AE885C4F-A691-42F7-95AD-21E5B8467A97}"/>
            </a:ext>
          </a:extLst>
        </xdr:cNvPr>
        <xdr:cNvCxnSpPr/>
      </xdr:nvCxnSpPr>
      <xdr:spPr>
        <a:xfrm>
          <a:off x="164592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3" name="テキスト ボックス 592">
          <a:extLst>
            <a:ext uri="{FF2B5EF4-FFF2-40B4-BE49-F238E27FC236}">
              <a16:creationId xmlns:a16="http://schemas.microsoft.com/office/drawing/2014/main" id="{D583E803-9559-48BD-8342-52A39A34BDED}"/>
            </a:ext>
          </a:extLst>
        </xdr:cNvPr>
        <xdr:cNvSpPr txBox="1"/>
      </xdr:nvSpPr>
      <xdr:spPr>
        <a:xfrm>
          <a:off x="1604917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4" name="直線コネクタ 593">
          <a:extLst>
            <a:ext uri="{FF2B5EF4-FFF2-40B4-BE49-F238E27FC236}">
              <a16:creationId xmlns:a16="http://schemas.microsoft.com/office/drawing/2014/main" id="{38AA5DB6-A3FE-4FB4-8CF1-871AC43BB86E}"/>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5" name="テキスト ボックス 594">
          <a:extLst>
            <a:ext uri="{FF2B5EF4-FFF2-40B4-BE49-F238E27FC236}">
              <a16:creationId xmlns:a16="http://schemas.microsoft.com/office/drawing/2014/main" id="{594CB138-0C26-4F3F-B75B-3C9CAF76973E}"/>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6" name="【学校施設】&#10;一人当たり面積グラフ枠">
          <a:extLst>
            <a:ext uri="{FF2B5EF4-FFF2-40B4-BE49-F238E27FC236}">
              <a16:creationId xmlns:a16="http://schemas.microsoft.com/office/drawing/2014/main" id="{349C1F87-DF99-4636-BCBC-50904E49DF8B}"/>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0</xdr:rowOff>
    </xdr:from>
    <xdr:to>
      <xdr:col>116</xdr:col>
      <xdr:colOff>62864</xdr:colOff>
      <xdr:row>63</xdr:row>
      <xdr:rowOff>160020</xdr:rowOff>
    </xdr:to>
    <xdr:cxnSp macro="">
      <xdr:nvCxnSpPr>
        <xdr:cNvPr id="597" name="直線コネクタ 596">
          <a:extLst>
            <a:ext uri="{FF2B5EF4-FFF2-40B4-BE49-F238E27FC236}">
              <a16:creationId xmlns:a16="http://schemas.microsoft.com/office/drawing/2014/main" id="{C8F2EF80-3DD4-4A6E-B6AF-7CB51E8700FF}"/>
            </a:ext>
          </a:extLst>
        </xdr:cNvPr>
        <xdr:cNvCxnSpPr/>
      </xdr:nvCxnSpPr>
      <xdr:spPr>
        <a:xfrm flipV="1">
          <a:off x="19951064" y="9086850"/>
          <a:ext cx="0" cy="1480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163847</xdr:rowOff>
    </xdr:from>
    <xdr:ext cx="469744" cy="259045"/>
    <xdr:sp macro="" textlink="">
      <xdr:nvSpPr>
        <xdr:cNvPr id="598" name="【学校施設】&#10;一人当たり面積最小値テキスト">
          <a:extLst>
            <a:ext uri="{FF2B5EF4-FFF2-40B4-BE49-F238E27FC236}">
              <a16:creationId xmlns:a16="http://schemas.microsoft.com/office/drawing/2014/main" id="{2EFC349C-6904-455F-86F9-2578615D5935}"/>
            </a:ext>
          </a:extLst>
        </xdr:cNvPr>
        <xdr:cNvSpPr txBox="1"/>
      </xdr:nvSpPr>
      <xdr:spPr>
        <a:xfrm>
          <a:off x="19989800" y="1057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160020</xdr:rowOff>
    </xdr:from>
    <xdr:to>
      <xdr:col>116</xdr:col>
      <xdr:colOff>152400</xdr:colOff>
      <xdr:row>63</xdr:row>
      <xdr:rowOff>160020</xdr:rowOff>
    </xdr:to>
    <xdr:cxnSp macro="">
      <xdr:nvCxnSpPr>
        <xdr:cNvPr id="599" name="直線コネクタ 598">
          <a:extLst>
            <a:ext uri="{FF2B5EF4-FFF2-40B4-BE49-F238E27FC236}">
              <a16:creationId xmlns:a16="http://schemas.microsoft.com/office/drawing/2014/main" id="{C59486E8-CDC5-4E1F-B313-20075E8C3CD6}"/>
            </a:ext>
          </a:extLst>
        </xdr:cNvPr>
        <xdr:cNvCxnSpPr/>
      </xdr:nvCxnSpPr>
      <xdr:spPr>
        <a:xfrm>
          <a:off x="19881850" y="105676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118127</xdr:rowOff>
    </xdr:from>
    <xdr:ext cx="469744" cy="259045"/>
    <xdr:sp macro="" textlink="">
      <xdr:nvSpPr>
        <xdr:cNvPr id="600" name="【学校施設】&#10;一人当たり面積最大値テキスト">
          <a:extLst>
            <a:ext uri="{FF2B5EF4-FFF2-40B4-BE49-F238E27FC236}">
              <a16:creationId xmlns:a16="http://schemas.microsoft.com/office/drawing/2014/main" id="{9176DB1C-A4BD-4EAA-96DF-B7B80832B12E}"/>
            </a:ext>
          </a:extLst>
        </xdr:cNvPr>
        <xdr:cNvSpPr txBox="1"/>
      </xdr:nvSpPr>
      <xdr:spPr>
        <a:xfrm>
          <a:off x="19989800" y="887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0</xdr:rowOff>
    </xdr:from>
    <xdr:to>
      <xdr:col>116</xdr:col>
      <xdr:colOff>152400</xdr:colOff>
      <xdr:row>55</xdr:row>
      <xdr:rowOff>0</xdr:rowOff>
    </xdr:to>
    <xdr:cxnSp macro="">
      <xdr:nvCxnSpPr>
        <xdr:cNvPr id="601" name="直線コネクタ 600">
          <a:extLst>
            <a:ext uri="{FF2B5EF4-FFF2-40B4-BE49-F238E27FC236}">
              <a16:creationId xmlns:a16="http://schemas.microsoft.com/office/drawing/2014/main" id="{ED5A045B-ADBA-456C-B127-22528F97D6C2}"/>
            </a:ext>
          </a:extLst>
        </xdr:cNvPr>
        <xdr:cNvCxnSpPr/>
      </xdr:nvCxnSpPr>
      <xdr:spPr>
        <a:xfrm>
          <a:off x="19881850" y="9086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39895</xdr:rowOff>
    </xdr:from>
    <xdr:ext cx="469744" cy="259045"/>
    <xdr:sp macro="" textlink="">
      <xdr:nvSpPr>
        <xdr:cNvPr id="602" name="【学校施設】&#10;一人当たり面積平均値テキスト">
          <a:extLst>
            <a:ext uri="{FF2B5EF4-FFF2-40B4-BE49-F238E27FC236}">
              <a16:creationId xmlns:a16="http://schemas.microsoft.com/office/drawing/2014/main" id="{F5D3C3BA-D2DF-4651-971D-8891BC7A9310}"/>
            </a:ext>
          </a:extLst>
        </xdr:cNvPr>
        <xdr:cNvSpPr txBox="1"/>
      </xdr:nvSpPr>
      <xdr:spPr>
        <a:xfrm>
          <a:off x="19989800" y="99522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17018</xdr:rowOff>
    </xdr:from>
    <xdr:to>
      <xdr:col>116</xdr:col>
      <xdr:colOff>114300</xdr:colOff>
      <xdr:row>61</xdr:row>
      <xdr:rowOff>118618</xdr:rowOff>
    </xdr:to>
    <xdr:sp macro="" textlink="">
      <xdr:nvSpPr>
        <xdr:cNvPr id="603" name="フローチャート: 判断 602">
          <a:extLst>
            <a:ext uri="{FF2B5EF4-FFF2-40B4-BE49-F238E27FC236}">
              <a16:creationId xmlns:a16="http://schemas.microsoft.com/office/drawing/2014/main" id="{5DF00D25-98CD-40C5-9B5F-ADA4AB509F89}"/>
            </a:ext>
          </a:extLst>
        </xdr:cNvPr>
        <xdr:cNvSpPr/>
      </xdr:nvSpPr>
      <xdr:spPr>
        <a:xfrm>
          <a:off x="19900900" y="1009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43688</xdr:rowOff>
    </xdr:from>
    <xdr:to>
      <xdr:col>112</xdr:col>
      <xdr:colOff>38100</xdr:colOff>
      <xdr:row>61</xdr:row>
      <xdr:rowOff>145288</xdr:rowOff>
    </xdr:to>
    <xdr:sp macro="" textlink="">
      <xdr:nvSpPr>
        <xdr:cNvPr id="604" name="フローチャート: 判断 603">
          <a:extLst>
            <a:ext uri="{FF2B5EF4-FFF2-40B4-BE49-F238E27FC236}">
              <a16:creationId xmlns:a16="http://schemas.microsoft.com/office/drawing/2014/main" id="{201C832A-03E0-47B8-81C2-D4A6B48B1588}"/>
            </a:ext>
          </a:extLst>
        </xdr:cNvPr>
        <xdr:cNvSpPr/>
      </xdr:nvSpPr>
      <xdr:spPr>
        <a:xfrm>
          <a:off x="19157950" y="1012113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16637</xdr:rowOff>
    </xdr:from>
    <xdr:to>
      <xdr:col>107</xdr:col>
      <xdr:colOff>101600</xdr:colOff>
      <xdr:row>61</xdr:row>
      <xdr:rowOff>118237</xdr:rowOff>
    </xdr:to>
    <xdr:sp macro="" textlink="">
      <xdr:nvSpPr>
        <xdr:cNvPr id="605" name="フローチャート: 判断 604">
          <a:extLst>
            <a:ext uri="{FF2B5EF4-FFF2-40B4-BE49-F238E27FC236}">
              <a16:creationId xmlns:a16="http://schemas.microsoft.com/office/drawing/2014/main" id="{11060154-8ACB-40A7-8888-4913DC01CF06}"/>
            </a:ext>
          </a:extLst>
        </xdr:cNvPr>
        <xdr:cNvSpPr/>
      </xdr:nvSpPr>
      <xdr:spPr>
        <a:xfrm>
          <a:off x="18345150" y="1009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106172</xdr:rowOff>
    </xdr:from>
    <xdr:to>
      <xdr:col>102</xdr:col>
      <xdr:colOff>165100</xdr:colOff>
      <xdr:row>62</xdr:row>
      <xdr:rowOff>36322</xdr:rowOff>
    </xdr:to>
    <xdr:sp macro="" textlink="">
      <xdr:nvSpPr>
        <xdr:cNvPr id="606" name="フローチャート: 判断 605">
          <a:extLst>
            <a:ext uri="{FF2B5EF4-FFF2-40B4-BE49-F238E27FC236}">
              <a16:creationId xmlns:a16="http://schemas.microsoft.com/office/drawing/2014/main" id="{FDC1A2F3-8EA4-4EA0-9F2F-593646D5698E}"/>
            </a:ext>
          </a:extLst>
        </xdr:cNvPr>
        <xdr:cNvSpPr/>
      </xdr:nvSpPr>
      <xdr:spPr>
        <a:xfrm>
          <a:off x="17551400" y="1018362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49403</xdr:rowOff>
    </xdr:from>
    <xdr:to>
      <xdr:col>98</xdr:col>
      <xdr:colOff>38100</xdr:colOff>
      <xdr:row>61</xdr:row>
      <xdr:rowOff>151003</xdr:rowOff>
    </xdr:to>
    <xdr:sp macro="" textlink="">
      <xdr:nvSpPr>
        <xdr:cNvPr id="607" name="フローチャート: 判断 606">
          <a:extLst>
            <a:ext uri="{FF2B5EF4-FFF2-40B4-BE49-F238E27FC236}">
              <a16:creationId xmlns:a16="http://schemas.microsoft.com/office/drawing/2014/main" id="{0D65FCAD-1E96-4BDD-A271-82801AB091B9}"/>
            </a:ext>
          </a:extLst>
        </xdr:cNvPr>
        <xdr:cNvSpPr/>
      </xdr:nvSpPr>
      <xdr:spPr>
        <a:xfrm>
          <a:off x="16757650" y="1012685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CABC0559-E57E-46C1-8F55-95F0EE2F27BC}"/>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1A3EBB7D-5A95-45A4-B124-7EEDD5FDEB56}"/>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DAC443AC-78F3-446F-A8BD-861B229F1B16}"/>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037E204B-ACB3-4DC1-8BD6-A7F18A94AEC0}"/>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7D263C68-DBF4-420E-8B78-A4223DD38B21}"/>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75692</xdr:rowOff>
    </xdr:from>
    <xdr:to>
      <xdr:col>116</xdr:col>
      <xdr:colOff>114300</xdr:colOff>
      <xdr:row>62</xdr:row>
      <xdr:rowOff>5842</xdr:rowOff>
    </xdr:to>
    <xdr:sp macro="" textlink="">
      <xdr:nvSpPr>
        <xdr:cNvPr id="613" name="楕円 612">
          <a:extLst>
            <a:ext uri="{FF2B5EF4-FFF2-40B4-BE49-F238E27FC236}">
              <a16:creationId xmlns:a16="http://schemas.microsoft.com/office/drawing/2014/main" id="{840013A4-9C4E-47E0-B2BD-56343DC8A2D0}"/>
            </a:ext>
          </a:extLst>
        </xdr:cNvPr>
        <xdr:cNvSpPr/>
      </xdr:nvSpPr>
      <xdr:spPr>
        <a:xfrm>
          <a:off x="19900900" y="1015314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54119</xdr:rowOff>
    </xdr:from>
    <xdr:ext cx="469744" cy="259045"/>
    <xdr:sp macro="" textlink="">
      <xdr:nvSpPr>
        <xdr:cNvPr id="614" name="【学校施設】&#10;一人当たり面積該当値テキスト">
          <a:extLst>
            <a:ext uri="{FF2B5EF4-FFF2-40B4-BE49-F238E27FC236}">
              <a16:creationId xmlns:a16="http://schemas.microsoft.com/office/drawing/2014/main" id="{608DB1BA-6699-451B-B1B5-B3F71E5EDF42}"/>
            </a:ext>
          </a:extLst>
        </xdr:cNvPr>
        <xdr:cNvSpPr txBox="1"/>
      </xdr:nvSpPr>
      <xdr:spPr>
        <a:xfrm>
          <a:off x="19989800" y="10131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100076</xdr:rowOff>
    </xdr:from>
    <xdr:to>
      <xdr:col>112</xdr:col>
      <xdr:colOff>38100</xdr:colOff>
      <xdr:row>62</xdr:row>
      <xdr:rowOff>30226</xdr:rowOff>
    </xdr:to>
    <xdr:sp macro="" textlink="">
      <xdr:nvSpPr>
        <xdr:cNvPr id="615" name="楕円 614">
          <a:extLst>
            <a:ext uri="{FF2B5EF4-FFF2-40B4-BE49-F238E27FC236}">
              <a16:creationId xmlns:a16="http://schemas.microsoft.com/office/drawing/2014/main" id="{1A69F79C-77B0-448D-96AB-A140C482559D}"/>
            </a:ext>
          </a:extLst>
        </xdr:cNvPr>
        <xdr:cNvSpPr/>
      </xdr:nvSpPr>
      <xdr:spPr>
        <a:xfrm>
          <a:off x="19157950" y="1017752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126492</xdr:rowOff>
    </xdr:from>
    <xdr:to>
      <xdr:col>116</xdr:col>
      <xdr:colOff>63500</xdr:colOff>
      <xdr:row>61</xdr:row>
      <xdr:rowOff>150876</xdr:rowOff>
    </xdr:to>
    <xdr:cxnSp macro="">
      <xdr:nvCxnSpPr>
        <xdr:cNvPr id="616" name="直線コネクタ 615">
          <a:extLst>
            <a:ext uri="{FF2B5EF4-FFF2-40B4-BE49-F238E27FC236}">
              <a16:creationId xmlns:a16="http://schemas.microsoft.com/office/drawing/2014/main" id="{E7E99A73-6B94-4B7C-B761-62104BD6D6CE}"/>
            </a:ext>
          </a:extLst>
        </xdr:cNvPr>
        <xdr:cNvCxnSpPr/>
      </xdr:nvCxnSpPr>
      <xdr:spPr>
        <a:xfrm flipV="1">
          <a:off x="19202400" y="10203942"/>
          <a:ext cx="7493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120650</xdr:rowOff>
    </xdr:from>
    <xdr:to>
      <xdr:col>107</xdr:col>
      <xdr:colOff>101600</xdr:colOff>
      <xdr:row>62</xdr:row>
      <xdr:rowOff>50800</xdr:rowOff>
    </xdr:to>
    <xdr:sp macro="" textlink="">
      <xdr:nvSpPr>
        <xdr:cNvPr id="617" name="楕円 616">
          <a:extLst>
            <a:ext uri="{FF2B5EF4-FFF2-40B4-BE49-F238E27FC236}">
              <a16:creationId xmlns:a16="http://schemas.microsoft.com/office/drawing/2014/main" id="{82C70CFA-2343-490F-9310-33F093729C69}"/>
            </a:ext>
          </a:extLst>
        </xdr:cNvPr>
        <xdr:cNvSpPr/>
      </xdr:nvSpPr>
      <xdr:spPr>
        <a:xfrm>
          <a:off x="18345150" y="101981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150876</xdr:rowOff>
    </xdr:from>
    <xdr:to>
      <xdr:col>111</xdr:col>
      <xdr:colOff>177800</xdr:colOff>
      <xdr:row>62</xdr:row>
      <xdr:rowOff>0</xdr:rowOff>
    </xdr:to>
    <xdr:cxnSp macro="">
      <xdr:nvCxnSpPr>
        <xdr:cNvPr id="618" name="直線コネクタ 617">
          <a:extLst>
            <a:ext uri="{FF2B5EF4-FFF2-40B4-BE49-F238E27FC236}">
              <a16:creationId xmlns:a16="http://schemas.microsoft.com/office/drawing/2014/main" id="{90D1F9EE-05D5-4DF7-AF12-704040BCE135}"/>
            </a:ext>
          </a:extLst>
        </xdr:cNvPr>
        <xdr:cNvCxnSpPr/>
      </xdr:nvCxnSpPr>
      <xdr:spPr>
        <a:xfrm flipV="1">
          <a:off x="18395950" y="10228326"/>
          <a:ext cx="806450" cy="14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143510</xdr:rowOff>
    </xdr:from>
    <xdr:to>
      <xdr:col>102</xdr:col>
      <xdr:colOff>165100</xdr:colOff>
      <xdr:row>62</xdr:row>
      <xdr:rowOff>73660</xdr:rowOff>
    </xdr:to>
    <xdr:sp macro="" textlink="">
      <xdr:nvSpPr>
        <xdr:cNvPr id="619" name="楕円 618">
          <a:extLst>
            <a:ext uri="{FF2B5EF4-FFF2-40B4-BE49-F238E27FC236}">
              <a16:creationId xmlns:a16="http://schemas.microsoft.com/office/drawing/2014/main" id="{C85F9AD3-60B2-4B15-AE96-143E285D2D4B}"/>
            </a:ext>
          </a:extLst>
        </xdr:cNvPr>
        <xdr:cNvSpPr/>
      </xdr:nvSpPr>
      <xdr:spPr>
        <a:xfrm>
          <a:off x="17551400" y="102209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0</xdr:rowOff>
    </xdr:from>
    <xdr:to>
      <xdr:col>107</xdr:col>
      <xdr:colOff>50800</xdr:colOff>
      <xdr:row>62</xdr:row>
      <xdr:rowOff>22860</xdr:rowOff>
    </xdr:to>
    <xdr:cxnSp macro="">
      <xdr:nvCxnSpPr>
        <xdr:cNvPr id="620" name="直線コネクタ 619">
          <a:extLst>
            <a:ext uri="{FF2B5EF4-FFF2-40B4-BE49-F238E27FC236}">
              <a16:creationId xmlns:a16="http://schemas.microsoft.com/office/drawing/2014/main" id="{A60A1483-53D0-485F-983E-8A8DB5DCD754}"/>
            </a:ext>
          </a:extLst>
        </xdr:cNvPr>
        <xdr:cNvCxnSpPr/>
      </xdr:nvCxnSpPr>
      <xdr:spPr>
        <a:xfrm flipV="1">
          <a:off x="17602200" y="10242550"/>
          <a:ext cx="7937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160274</xdr:rowOff>
    </xdr:from>
    <xdr:to>
      <xdr:col>98</xdr:col>
      <xdr:colOff>38100</xdr:colOff>
      <xdr:row>62</xdr:row>
      <xdr:rowOff>90424</xdr:rowOff>
    </xdr:to>
    <xdr:sp macro="" textlink="">
      <xdr:nvSpPr>
        <xdr:cNvPr id="621" name="楕円 620">
          <a:extLst>
            <a:ext uri="{FF2B5EF4-FFF2-40B4-BE49-F238E27FC236}">
              <a16:creationId xmlns:a16="http://schemas.microsoft.com/office/drawing/2014/main" id="{E7AD9FA9-B4CE-4601-955D-A9AB13C1C6C4}"/>
            </a:ext>
          </a:extLst>
        </xdr:cNvPr>
        <xdr:cNvSpPr/>
      </xdr:nvSpPr>
      <xdr:spPr>
        <a:xfrm>
          <a:off x="16757650" y="1023772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22860</xdr:rowOff>
    </xdr:from>
    <xdr:to>
      <xdr:col>102</xdr:col>
      <xdr:colOff>114300</xdr:colOff>
      <xdr:row>62</xdr:row>
      <xdr:rowOff>39624</xdr:rowOff>
    </xdr:to>
    <xdr:cxnSp macro="">
      <xdr:nvCxnSpPr>
        <xdr:cNvPr id="622" name="直線コネクタ 621">
          <a:extLst>
            <a:ext uri="{FF2B5EF4-FFF2-40B4-BE49-F238E27FC236}">
              <a16:creationId xmlns:a16="http://schemas.microsoft.com/office/drawing/2014/main" id="{212802C1-63C9-434F-8D40-0B3AA7863222}"/>
            </a:ext>
          </a:extLst>
        </xdr:cNvPr>
        <xdr:cNvCxnSpPr/>
      </xdr:nvCxnSpPr>
      <xdr:spPr>
        <a:xfrm flipV="1">
          <a:off x="16802100" y="10265410"/>
          <a:ext cx="8001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161815</xdr:rowOff>
    </xdr:from>
    <xdr:ext cx="469744" cy="259045"/>
    <xdr:sp macro="" textlink="">
      <xdr:nvSpPr>
        <xdr:cNvPr id="623" name="n_1aveValue【学校施設】&#10;一人当たり面積">
          <a:extLst>
            <a:ext uri="{FF2B5EF4-FFF2-40B4-BE49-F238E27FC236}">
              <a16:creationId xmlns:a16="http://schemas.microsoft.com/office/drawing/2014/main" id="{D4953567-2C61-4D63-89F5-A9E03A291004}"/>
            </a:ext>
          </a:extLst>
        </xdr:cNvPr>
        <xdr:cNvSpPr txBox="1"/>
      </xdr:nvSpPr>
      <xdr:spPr>
        <a:xfrm>
          <a:off x="18980227" y="9909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134764</xdr:rowOff>
    </xdr:from>
    <xdr:ext cx="469744" cy="259045"/>
    <xdr:sp macro="" textlink="">
      <xdr:nvSpPr>
        <xdr:cNvPr id="624" name="n_2aveValue【学校施設】&#10;一人当たり面積">
          <a:extLst>
            <a:ext uri="{FF2B5EF4-FFF2-40B4-BE49-F238E27FC236}">
              <a16:creationId xmlns:a16="http://schemas.microsoft.com/office/drawing/2014/main" id="{51B52FB9-9D94-4985-8C95-554330D34A15}"/>
            </a:ext>
          </a:extLst>
        </xdr:cNvPr>
        <xdr:cNvSpPr txBox="1"/>
      </xdr:nvSpPr>
      <xdr:spPr>
        <a:xfrm>
          <a:off x="18180127" y="9882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52849</xdr:rowOff>
    </xdr:from>
    <xdr:ext cx="469744" cy="259045"/>
    <xdr:sp macro="" textlink="">
      <xdr:nvSpPr>
        <xdr:cNvPr id="625" name="n_3aveValue【学校施設】&#10;一人当たり面積">
          <a:extLst>
            <a:ext uri="{FF2B5EF4-FFF2-40B4-BE49-F238E27FC236}">
              <a16:creationId xmlns:a16="http://schemas.microsoft.com/office/drawing/2014/main" id="{83F8E4D8-8349-4A1F-B954-479F89A12C0E}"/>
            </a:ext>
          </a:extLst>
        </xdr:cNvPr>
        <xdr:cNvSpPr txBox="1"/>
      </xdr:nvSpPr>
      <xdr:spPr>
        <a:xfrm>
          <a:off x="17386377" y="9965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167530</xdr:rowOff>
    </xdr:from>
    <xdr:ext cx="469744" cy="259045"/>
    <xdr:sp macro="" textlink="">
      <xdr:nvSpPr>
        <xdr:cNvPr id="626" name="n_4aveValue【学校施設】&#10;一人当たり面積">
          <a:extLst>
            <a:ext uri="{FF2B5EF4-FFF2-40B4-BE49-F238E27FC236}">
              <a16:creationId xmlns:a16="http://schemas.microsoft.com/office/drawing/2014/main" id="{BFD48B2A-46D8-4069-9EC6-441BB64EE499}"/>
            </a:ext>
          </a:extLst>
        </xdr:cNvPr>
        <xdr:cNvSpPr txBox="1"/>
      </xdr:nvSpPr>
      <xdr:spPr>
        <a:xfrm>
          <a:off x="16592627" y="9914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21353</xdr:rowOff>
    </xdr:from>
    <xdr:ext cx="469744" cy="259045"/>
    <xdr:sp macro="" textlink="">
      <xdr:nvSpPr>
        <xdr:cNvPr id="627" name="n_1mainValue【学校施設】&#10;一人当たり面積">
          <a:extLst>
            <a:ext uri="{FF2B5EF4-FFF2-40B4-BE49-F238E27FC236}">
              <a16:creationId xmlns:a16="http://schemas.microsoft.com/office/drawing/2014/main" id="{A95F52D7-A895-4AC1-8932-A6641F82E687}"/>
            </a:ext>
          </a:extLst>
        </xdr:cNvPr>
        <xdr:cNvSpPr txBox="1"/>
      </xdr:nvSpPr>
      <xdr:spPr>
        <a:xfrm>
          <a:off x="18980227" y="10263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41927</xdr:rowOff>
    </xdr:from>
    <xdr:ext cx="469744" cy="259045"/>
    <xdr:sp macro="" textlink="">
      <xdr:nvSpPr>
        <xdr:cNvPr id="628" name="n_2mainValue【学校施設】&#10;一人当たり面積">
          <a:extLst>
            <a:ext uri="{FF2B5EF4-FFF2-40B4-BE49-F238E27FC236}">
              <a16:creationId xmlns:a16="http://schemas.microsoft.com/office/drawing/2014/main" id="{BA93317B-16F2-4D55-86B6-36033AF23859}"/>
            </a:ext>
          </a:extLst>
        </xdr:cNvPr>
        <xdr:cNvSpPr txBox="1"/>
      </xdr:nvSpPr>
      <xdr:spPr>
        <a:xfrm>
          <a:off x="18180127" y="1028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64787</xdr:rowOff>
    </xdr:from>
    <xdr:ext cx="469744" cy="259045"/>
    <xdr:sp macro="" textlink="">
      <xdr:nvSpPr>
        <xdr:cNvPr id="629" name="n_3mainValue【学校施設】&#10;一人当たり面積">
          <a:extLst>
            <a:ext uri="{FF2B5EF4-FFF2-40B4-BE49-F238E27FC236}">
              <a16:creationId xmlns:a16="http://schemas.microsoft.com/office/drawing/2014/main" id="{730D6408-191B-4649-AA46-10F9169C0336}"/>
            </a:ext>
          </a:extLst>
        </xdr:cNvPr>
        <xdr:cNvSpPr txBox="1"/>
      </xdr:nvSpPr>
      <xdr:spPr>
        <a:xfrm>
          <a:off x="17386377" y="1030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81551</xdr:rowOff>
    </xdr:from>
    <xdr:ext cx="469744" cy="259045"/>
    <xdr:sp macro="" textlink="">
      <xdr:nvSpPr>
        <xdr:cNvPr id="630" name="n_4mainValue【学校施設】&#10;一人当たり面積">
          <a:extLst>
            <a:ext uri="{FF2B5EF4-FFF2-40B4-BE49-F238E27FC236}">
              <a16:creationId xmlns:a16="http://schemas.microsoft.com/office/drawing/2014/main" id="{8DC76C22-0023-448F-88BA-F219B1252E00}"/>
            </a:ext>
          </a:extLst>
        </xdr:cNvPr>
        <xdr:cNvSpPr txBox="1"/>
      </xdr:nvSpPr>
      <xdr:spPr>
        <a:xfrm>
          <a:off x="16592627" y="10324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1" name="正方形/長方形 630">
          <a:extLst>
            <a:ext uri="{FF2B5EF4-FFF2-40B4-BE49-F238E27FC236}">
              <a16:creationId xmlns:a16="http://schemas.microsoft.com/office/drawing/2014/main" id="{DC2FA076-1E35-409C-95F1-759BFB61B102}"/>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2" name="正方形/長方形 631">
          <a:extLst>
            <a:ext uri="{FF2B5EF4-FFF2-40B4-BE49-F238E27FC236}">
              <a16:creationId xmlns:a16="http://schemas.microsoft.com/office/drawing/2014/main" id="{7EB127A4-B8EB-4883-AA9F-72D04F09CE0B}"/>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3" name="正方形/長方形 632">
          <a:extLst>
            <a:ext uri="{FF2B5EF4-FFF2-40B4-BE49-F238E27FC236}">
              <a16:creationId xmlns:a16="http://schemas.microsoft.com/office/drawing/2014/main" id="{448494DB-97B2-494D-85DA-0A69E43620AC}"/>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4" name="正方形/長方形 633">
          <a:extLst>
            <a:ext uri="{FF2B5EF4-FFF2-40B4-BE49-F238E27FC236}">
              <a16:creationId xmlns:a16="http://schemas.microsoft.com/office/drawing/2014/main" id="{FB719278-B0E7-4925-8703-CF43E07D826B}"/>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5" name="正方形/長方形 634">
          <a:extLst>
            <a:ext uri="{FF2B5EF4-FFF2-40B4-BE49-F238E27FC236}">
              <a16:creationId xmlns:a16="http://schemas.microsoft.com/office/drawing/2014/main" id="{52F0DA4C-A046-4930-A71F-53C0B7EDD35A}"/>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6" name="正方形/長方形 635">
          <a:extLst>
            <a:ext uri="{FF2B5EF4-FFF2-40B4-BE49-F238E27FC236}">
              <a16:creationId xmlns:a16="http://schemas.microsoft.com/office/drawing/2014/main" id="{CE3CC63E-5BD4-445B-864D-4E108BFD0D94}"/>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7" name="正方形/長方形 636">
          <a:extLst>
            <a:ext uri="{FF2B5EF4-FFF2-40B4-BE49-F238E27FC236}">
              <a16:creationId xmlns:a16="http://schemas.microsoft.com/office/drawing/2014/main" id="{95D535C0-19B2-4E0B-A9FA-31C1B8A5992E}"/>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正方形/長方形 637">
          <a:extLst>
            <a:ext uri="{FF2B5EF4-FFF2-40B4-BE49-F238E27FC236}">
              <a16:creationId xmlns:a16="http://schemas.microsoft.com/office/drawing/2014/main" id="{F288040A-A9B3-436C-84EA-8E017791A41D}"/>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9" name="テキスト ボックス 638">
          <a:extLst>
            <a:ext uri="{FF2B5EF4-FFF2-40B4-BE49-F238E27FC236}">
              <a16:creationId xmlns:a16="http://schemas.microsoft.com/office/drawing/2014/main" id="{10F9BF62-554A-4736-A026-A516D1839EC8}"/>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0" name="直線コネクタ 639">
          <a:extLst>
            <a:ext uri="{FF2B5EF4-FFF2-40B4-BE49-F238E27FC236}">
              <a16:creationId xmlns:a16="http://schemas.microsoft.com/office/drawing/2014/main" id="{DD914D40-EAAF-450E-A70C-08E6E3579EF7}"/>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1" name="テキスト ボックス 640">
          <a:extLst>
            <a:ext uri="{FF2B5EF4-FFF2-40B4-BE49-F238E27FC236}">
              <a16:creationId xmlns:a16="http://schemas.microsoft.com/office/drawing/2014/main" id="{01E6CF96-F8A9-4FA6-A91C-78AC0D2B7A64}"/>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42" name="直線コネクタ 641">
          <a:extLst>
            <a:ext uri="{FF2B5EF4-FFF2-40B4-BE49-F238E27FC236}">
              <a16:creationId xmlns:a16="http://schemas.microsoft.com/office/drawing/2014/main" id="{BA8119F5-FC3A-4C8E-A2CF-ECA9498F7BC7}"/>
            </a:ext>
          </a:extLst>
        </xdr:cNvPr>
        <xdr:cNvCxnSpPr/>
      </xdr:nvCxnSpPr>
      <xdr:spPr>
        <a:xfrm>
          <a:off x="11207750" y="14243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643" name="テキスト ボックス 642">
          <a:extLst>
            <a:ext uri="{FF2B5EF4-FFF2-40B4-BE49-F238E27FC236}">
              <a16:creationId xmlns:a16="http://schemas.microsoft.com/office/drawing/2014/main" id="{7E39CD61-A963-49B2-A8B7-2C77329C88B3}"/>
            </a:ext>
          </a:extLst>
        </xdr:cNvPr>
        <xdr:cNvSpPr txBox="1"/>
      </xdr:nvSpPr>
      <xdr:spPr>
        <a:xfrm>
          <a:off x="1079772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44" name="直線コネクタ 643">
          <a:extLst>
            <a:ext uri="{FF2B5EF4-FFF2-40B4-BE49-F238E27FC236}">
              <a16:creationId xmlns:a16="http://schemas.microsoft.com/office/drawing/2014/main" id="{34B17847-F1A1-4170-B976-09341F99A412}"/>
            </a:ext>
          </a:extLst>
        </xdr:cNvPr>
        <xdr:cNvCxnSpPr/>
      </xdr:nvCxnSpPr>
      <xdr:spPr>
        <a:xfrm>
          <a:off x="11207750" y="13804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45" name="テキスト ボックス 644">
          <a:extLst>
            <a:ext uri="{FF2B5EF4-FFF2-40B4-BE49-F238E27FC236}">
              <a16:creationId xmlns:a16="http://schemas.microsoft.com/office/drawing/2014/main" id="{B4450C41-940B-4AA7-BF99-3DFF746F68EE}"/>
            </a:ext>
          </a:extLst>
        </xdr:cNvPr>
        <xdr:cNvSpPr txBox="1"/>
      </xdr:nvSpPr>
      <xdr:spPr>
        <a:xfrm>
          <a:off x="1084279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46" name="直線コネクタ 645">
          <a:extLst>
            <a:ext uri="{FF2B5EF4-FFF2-40B4-BE49-F238E27FC236}">
              <a16:creationId xmlns:a16="http://schemas.microsoft.com/office/drawing/2014/main" id="{51D8C699-914F-4EA6-9AF3-B998B6FBCA72}"/>
            </a:ext>
          </a:extLst>
        </xdr:cNvPr>
        <xdr:cNvCxnSpPr/>
      </xdr:nvCxnSpPr>
      <xdr:spPr>
        <a:xfrm>
          <a:off x="11207750" y="13366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47" name="テキスト ボックス 646">
          <a:extLst>
            <a:ext uri="{FF2B5EF4-FFF2-40B4-BE49-F238E27FC236}">
              <a16:creationId xmlns:a16="http://schemas.microsoft.com/office/drawing/2014/main" id="{A96F3F5F-87A4-43D5-ABFC-9628DFF7B8A1}"/>
            </a:ext>
          </a:extLst>
        </xdr:cNvPr>
        <xdr:cNvSpPr txBox="1"/>
      </xdr:nvSpPr>
      <xdr:spPr>
        <a:xfrm>
          <a:off x="10842791" y="1322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48" name="直線コネクタ 647">
          <a:extLst>
            <a:ext uri="{FF2B5EF4-FFF2-40B4-BE49-F238E27FC236}">
              <a16:creationId xmlns:a16="http://schemas.microsoft.com/office/drawing/2014/main" id="{655EC71B-3E21-4025-BE10-300E810FFFE4}"/>
            </a:ext>
          </a:extLst>
        </xdr:cNvPr>
        <xdr:cNvCxnSpPr/>
      </xdr:nvCxnSpPr>
      <xdr:spPr>
        <a:xfrm>
          <a:off x="11207750" y="12922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49" name="テキスト ボックス 648">
          <a:extLst>
            <a:ext uri="{FF2B5EF4-FFF2-40B4-BE49-F238E27FC236}">
              <a16:creationId xmlns:a16="http://schemas.microsoft.com/office/drawing/2014/main" id="{235ACD72-BD5A-4462-8B62-6C329A9F699B}"/>
            </a:ext>
          </a:extLst>
        </xdr:cNvPr>
        <xdr:cNvSpPr txBox="1"/>
      </xdr:nvSpPr>
      <xdr:spPr>
        <a:xfrm>
          <a:off x="10842791" y="12786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0" name="直線コネクタ 649">
          <a:extLst>
            <a:ext uri="{FF2B5EF4-FFF2-40B4-BE49-F238E27FC236}">
              <a16:creationId xmlns:a16="http://schemas.microsoft.com/office/drawing/2014/main" id="{EB9FFD23-6F4D-4A6A-B3F0-D2E929A99A1B}"/>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51" name="テキスト ボックス 650">
          <a:extLst>
            <a:ext uri="{FF2B5EF4-FFF2-40B4-BE49-F238E27FC236}">
              <a16:creationId xmlns:a16="http://schemas.microsoft.com/office/drawing/2014/main" id="{55CC903E-3EAB-40C0-93FC-DA7E06C1CC08}"/>
            </a:ext>
          </a:extLst>
        </xdr:cNvPr>
        <xdr:cNvSpPr txBox="1"/>
      </xdr:nvSpPr>
      <xdr:spPr>
        <a:xfrm>
          <a:off x="108427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2" name="【児童館】&#10;有形固定資産減価償却率グラフ枠">
          <a:extLst>
            <a:ext uri="{FF2B5EF4-FFF2-40B4-BE49-F238E27FC236}">
              <a16:creationId xmlns:a16="http://schemas.microsoft.com/office/drawing/2014/main" id="{118374DC-1A2E-4C1A-BA18-509FF387A495}"/>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136398</xdr:rowOff>
    </xdr:from>
    <xdr:to>
      <xdr:col>85</xdr:col>
      <xdr:colOff>126364</xdr:colOff>
      <xdr:row>86</xdr:row>
      <xdr:rowOff>38100</xdr:rowOff>
    </xdr:to>
    <xdr:cxnSp macro="">
      <xdr:nvCxnSpPr>
        <xdr:cNvPr id="653" name="直線コネクタ 652">
          <a:extLst>
            <a:ext uri="{FF2B5EF4-FFF2-40B4-BE49-F238E27FC236}">
              <a16:creationId xmlns:a16="http://schemas.microsoft.com/office/drawing/2014/main" id="{DAFB215A-8BE9-4501-BB5C-E54865AD2C5E}"/>
            </a:ext>
          </a:extLst>
        </xdr:cNvPr>
        <xdr:cNvCxnSpPr/>
      </xdr:nvCxnSpPr>
      <xdr:spPr>
        <a:xfrm flipV="1">
          <a:off x="14699614" y="12855448"/>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41927</xdr:rowOff>
    </xdr:from>
    <xdr:ext cx="469744" cy="259045"/>
    <xdr:sp macro="" textlink="">
      <xdr:nvSpPr>
        <xdr:cNvPr id="654" name="【児童館】&#10;有形固定資産減価償却率最小値テキスト">
          <a:extLst>
            <a:ext uri="{FF2B5EF4-FFF2-40B4-BE49-F238E27FC236}">
              <a16:creationId xmlns:a16="http://schemas.microsoft.com/office/drawing/2014/main" id="{73287660-F62C-4D0C-8327-C12A2CE6B5CF}"/>
            </a:ext>
          </a:extLst>
        </xdr:cNvPr>
        <xdr:cNvSpPr txBox="1"/>
      </xdr:nvSpPr>
      <xdr:spPr>
        <a:xfrm>
          <a:off x="14738350" y="1424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38100</xdr:rowOff>
    </xdr:from>
    <xdr:to>
      <xdr:col>86</xdr:col>
      <xdr:colOff>25400</xdr:colOff>
      <xdr:row>86</xdr:row>
      <xdr:rowOff>38100</xdr:rowOff>
    </xdr:to>
    <xdr:cxnSp macro="">
      <xdr:nvCxnSpPr>
        <xdr:cNvPr id="655" name="直線コネクタ 654">
          <a:extLst>
            <a:ext uri="{FF2B5EF4-FFF2-40B4-BE49-F238E27FC236}">
              <a16:creationId xmlns:a16="http://schemas.microsoft.com/office/drawing/2014/main" id="{85DECAF4-F186-4A64-8DC4-490439B1E896}"/>
            </a:ext>
          </a:extLst>
        </xdr:cNvPr>
        <xdr:cNvCxnSpPr/>
      </xdr:nvCxnSpPr>
      <xdr:spPr>
        <a:xfrm>
          <a:off x="14611350" y="142430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83075</xdr:rowOff>
    </xdr:from>
    <xdr:ext cx="405111" cy="259045"/>
    <xdr:sp macro="" textlink="">
      <xdr:nvSpPr>
        <xdr:cNvPr id="656" name="【児童館】&#10;有形固定資産減価償却率最大値テキスト">
          <a:extLst>
            <a:ext uri="{FF2B5EF4-FFF2-40B4-BE49-F238E27FC236}">
              <a16:creationId xmlns:a16="http://schemas.microsoft.com/office/drawing/2014/main" id="{38246611-BFC8-4EE2-8912-379C6181DC2C}"/>
            </a:ext>
          </a:extLst>
        </xdr:cNvPr>
        <xdr:cNvSpPr txBox="1"/>
      </xdr:nvSpPr>
      <xdr:spPr>
        <a:xfrm>
          <a:off x="14738350" y="12637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136398</xdr:rowOff>
    </xdr:from>
    <xdr:to>
      <xdr:col>86</xdr:col>
      <xdr:colOff>25400</xdr:colOff>
      <xdr:row>77</xdr:row>
      <xdr:rowOff>136398</xdr:rowOff>
    </xdr:to>
    <xdr:cxnSp macro="">
      <xdr:nvCxnSpPr>
        <xdr:cNvPr id="657" name="直線コネクタ 656">
          <a:extLst>
            <a:ext uri="{FF2B5EF4-FFF2-40B4-BE49-F238E27FC236}">
              <a16:creationId xmlns:a16="http://schemas.microsoft.com/office/drawing/2014/main" id="{8E35B586-9736-4C9E-94BA-8F6CCE835ABD}"/>
            </a:ext>
          </a:extLst>
        </xdr:cNvPr>
        <xdr:cNvCxnSpPr/>
      </xdr:nvCxnSpPr>
      <xdr:spPr>
        <a:xfrm>
          <a:off x="14611350" y="128554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52595</xdr:rowOff>
    </xdr:from>
    <xdr:ext cx="405111" cy="259045"/>
    <xdr:sp macro="" textlink="">
      <xdr:nvSpPr>
        <xdr:cNvPr id="658" name="【児童館】&#10;有形固定資産減価償却率平均値テキスト">
          <a:extLst>
            <a:ext uri="{FF2B5EF4-FFF2-40B4-BE49-F238E27FC236}">
              <a16:creationId xmlns:a16="http://schemas.microsoft.com/office/drawing/2014/main" id="{19953968-605C-438E-BE1A-F17014E45462}"/>
            </a:ext>
          </a:extLst>
        </xdr:cNvPr>
        <xdr:cNvSpPr txBox="1"/>
      </xdr:nvSpPr>
      <xdr:spPr>
        <a:xfrm>
          <a:off x="14738350" y="137622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74168</xdr:rowOff>
    </xdr:from>
    <xdr:to>
      <xdr:col>85</xdr:col>
      <xdr:colOff>177800</xdr:colOff>
      <xdr:row>84</xdr:row>
      <xdr:rowOff>4318</xdr:rowOff>
    </xdr:to>
    <xdr:sp macro="" textlink="">
      <xdr:nvSpPr>
        <xdr:cNvPr id="659" name="フローチャート: 判断 658">
          <a:extLst>
            <a:ext uri="{FF2B5EF4-FFF2-40B4-BE49-F238E27FC236}">
              <a16:creationId xmlns:a16="http://schemas.microsoft.com/office/drawing/2014/main" id="{58C36098-166C-435B-9DC8-F1E28C4E8178}"/>
            </a:ext>
          </a:extLst>
        </xdr:cNvPr>
        <xdr:cNvSpPr/>
      </xdr:nvSpPr>
      <xdr:spPr>
        <a:xfrm>
          <a:off x="14649450" y="1378381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12446</xdr:rowOff>
    </xdr:from>
    <xdr:to>
      <xdr:col>81</xdr:col>
      <xdr:colOff>101600</xdr:colOff>
      <xdr:row>83</xdr:row>
      <xdr:rowOff>114046</xdr:rowOff>
    </xdr:to>
    <xdr:sp macro="" textlink="">
      <xdr:nvSpPr>
        <xdr:cNvPr id="660" name="フローチャート: 判断 659">
          <a:extLst>
            <a:ext uri="{FF2B5EF4-FFF2-40B4-BE49-F238E27FC236}">
              <a16:creationId xmlns:a16="http://schemas.microsoft.com/office/drawing/2014/main" id="{F6062791-4C20-4C76-A3AF-6DCC00B9E8D7}"/>
            </a:ext>
          </a:extLst>
        </xdr:cNvPr>
        <xdr:cNvSpPr/>
      </xdr:nvSpPr>
      <xdr:spPr>
        <a:xfrm>
          <a:off x="13887450" y="1372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147320</xdr:rowOff>
    </xdr:from>
    <xdr:to>
      <xdr:col>76</xdr:col>
      <xdr:colOff>165100</xdr:colOff>
      <xdr:row>83</xdr:row>
      <xdr:rowOff>77470</xdr:rowOff>
    </xdr:to>
    <xdr:sp macro="" textlink="">
      <xdr:nvSpPr>
        <xdr:cNvPr id="661" name="フローチャート: 判断 660">
          <a:extLst>
            <a:ext uri="{FF2B5EF4-FFF2-40B4-BE49-F238E27FC236}">
              <a16:creationId xmlns:a16="http://schemas.microsoft.com/office/drawing/2014/main" id="{D3D67954-5891-4215-8730-13DEBA2A3EB9}"/>
            </a:ext>
          </a:extLst>
        </xdr:cNvPr>
        <xdr:cNvSpPr/>
      </xdr:nvSpPr>
      <xdr:spPr>
        <a:xfrm>
          <a:off x="13093700" y="136918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87885</xdr:rowOff>
    </xdr:from>
    <xdr:to>
      <xdr:col>72</xdr:col>
      <xdr:colOff>38100</xdr:colOff>
      <xdr:row>83</xdr:row>
      <xdr:rowOff>18035</xdr:rowOff>
    </xdr:to>
    <xdr:sp macro="" textlink="">
      <xdr:nvSpPr>
        <xdr:cNvPr id="662" name="フローチャート: 判断 661">
          <a:extLst>
            <a:ext uri="{FF2B5EF4-FFF2-40B4-BE49-F238E27FC236}">
              <a16:creationId xmlns:a16="http://schemas.microsoft.com/office/drawing/2014/main" id="{2D17AB7A-2962-42E4-A88C-D485F4C0AD78}"/>
            </a:ext>
          </a:extLst>
        </xdr:cNvPr>
        <xdr:cNvSpPr/>
      </xdr:nvSpPr>
      <xdr:spPr>
        <a:xfrm>
          <a:off x="12299950" y="1363243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92456</xdr:rowOff>
    </xdr:from>
    <xdr:to>
      <xdr:col>67</xdr:col>
      <xdr:colOff>101600</xdr:colOff>
      <xdr:row>83</xdr:row>
      <xdr:rowOff>22606</xdr:rowOff>
    </xdr:to>
    <xdr:sp macro="" textlink="">
      <xdr:nvSpPr>
        <xdr:cNvPr id="663" name="フローチャート: 判断 662">
          <a:extLst>
            <a:ext uri="{FF2B5EF4-FFF2-40B4-BE49-F238E27FC236}">
              <a16:creationId xmlns:a16="http://schemas.microsoft.com/office/drawing/2014/main" id="{E855C817-BE83-42CA-818B-557E424D9105}"/>
            </a:ext>
          </a:extLst>
        </xdr:cNvPr>
        <xdr:cNvSpPr/>
      </xdr:nvSpPr>
      <xdr:spPr>
        <a:xfrm>
          <a:off x="11487150" y="1363700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AABAAFD3-08C3-4842-B4E2-2C4F3A348777}"/>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28B3D9BE-C9AF-4A1B-AE0A-F68257078E49}"/>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CEC9AF88-09EF-4753-819C-0A199FCB8884}"/>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2285B293-0D8C-4E70-82A7-D38C51DC4DC7}"/>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371F3A69-D150-4A6D-93D0-8DC5A078425A}"/>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81</xdr:row>
      <xdr:rowOff>26163</xdr:rowOff>
    </xdr:from>
    <xdr:to>
      <xdr:col>72</xdr:col>
      <xdr:colOff>38100</xdr:colOff>
      <xdr:row>81</xdr:row>
      <xdr:rowOff>127763</xdr:rowOff>
    </xdr:to>
    <xdr:sp macro="" textlink="">
      <xdr:nvSpPr>
        <xdr:cNvPr id="669" name="楕円 668">
          <a:extLst>
            <a:ext uri="{FF2B5EF4-FFF2-40B4-BE49-F238E27FC236}">
              <a16:creationId xmlns:a16="http://schemas.microsoft.com/office/drawing/2014/main" id="{9E57C3FA-4BBF-44A4-A474-B046140A0CED}"/>
            </a:ext>
          </a:extLst>
        </xdr:cNvPr>
        <xdr:cNvSpPr/>
      </xdr:nvSpPr>
      <xdr:spPr>
        <a:xfrm>
          <a:off x="12299950" y="1340561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135889</xdr:rowOff>
    </xdr:from>
    <xdr:to>
      <xdr:col>67</xdr:col>
      <xdr:colOff>101600</xdr:colOff>
      <xdr:row>81</xdr:row>
      <xdr:rowOff>66039</xdr:rowOff>
    </xdr:to>
    <xdr:sp macro="" textlink="">
      <xdr:nvSpPr>
        <xdr:cNvPr id="670" name="楕円 669">
          <a:extLst>
            <a:ext uri="{FF2B5EF4-FFF2-40B4-BE49-F238E27FC236}">
              <a16:creationId xmlns:a16="http://schemas.microsoft.com/office/drawing/2014/main" id="{C23FCF09-67EC-474C-919D-E74ED4511DC5}"/>
            </a:ext>
          </a:extLst>
        </xdr:cNvPr>
        <xdr:cNvSpPr/>
      </xdr:nvSpPr>
      <xdr:spPr>
        <a:xfrm>
          <a:off x="11487150" y="133502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15239</xdr:rowOff>
    </xdr:from>
    <xdr:to>
      <xdr:col>71</xdr:col>
      <xdr:colOff>177800</xdr:colOff>
      <xdr:row>81</xdr:row>
      <xdr:rowOff>76963</xdr:rowOff>
    </xdr:to>
    <xdr:cxnSp macro="">
      <xdr:nvCxnSpPr>
        <xdr:cNvPr id="671" name="直線コネクタ 670">
          <a:extLst>
            <a:ext uri="{FF2B5EF4-FFF2-40B4-BE49-F238E27FC236}">
              <a16:creationId xmlns:a16="http://schemas.microsoft.com/office/drawing/2014/main" id="{187F639D-A33B-450E-9D97-976401AC862D}"/>
            </a:ext>
          </a:extLst>
        </xdr:cNvPr>
        <xdr:cNvCxnSpPr/>
      </xdr:nvCxnSpPr>
      <xdr:spPr>
        <a:xfrm>
          <a:off x="11537950" y="13394689"/>
          <a:ext cx="806450" cy="6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130573</xdr:rowOff>
    </xdr:from>
    <xdr:ext cx="405111" cy="259045"/>
    <xdr:sp macro="" textlink="">
      <xdr:nvSpPr>
        <xdr:cNvPr id="672" name="n_1aveValue【児童館】&#10;有形固定資産減価償却率">
          <a:extLst>
            <a:ext uri="{FF2B5EF4-FFF2-40B4-BE49-F238E27FC236}">
              <a16:creationId xmlns:a16="http://schemas.microsoft.com/office/drawing/2014/main" id="{064F2BA5-8972-4C0E-BE8A-34A194B29B96}"/>
            </a:ext>
          </a:extLst>
        </xdr:cNvPr>
        <xdr:cNvSpPr txBox="1"/>
      </xdr:nvSpPr>
      <xdr:spPr>
        <a:xfrm>
          <a:off x="13742044" y="13510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93997</xdr:rowOff>
    </xdr:from>
    <xdr:ext cx="405111" cy="259045"/>
    <xdr:sp macro="" textlink="">
      <xdr:nvSpPr>
        <xdr:cNvPr id="673" name="n_2aveValue【児童館】&#10;有形固定資産減価償却率">
          <a:extLst>
            <a:ext uri="{FF2B5EF4-FFF2-40B4-BE49-F238E27FC236}">
              <a16:creationId xmlns:a16="http://schemas.microsoft.com/office/drawing/2014/main" id="{5C3547FD-1838-474A-A362-F94452DA4FF7}"/>
            </a:ext>
          </a:extLst>
        </xdr:cNvPr>
        <xdr:cNvSpPr txBox="1"/>
      </xdr:nvSpPr>
      <xdr:spPr>
        <a:xfrm>
          <a:off x="12960994" y="13473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9162</xdr:rowOff>
    </xdr:from>
    <xdr:ext cx="405111" cy="259045"/>
    <xdr:sp macro="" textlink="">
      <xdr:nvSpPr>
        <xdr:cNvPr id="674" name="n_3aveValue【児童館】&#10;有形固定資産減価償却率">
          <a:extLst>
            <a:ext uri="{FF2B5EF4-FFF2-40B4-BE49-F238E27FC236}">
              <a16:creationId xmlns:a16="http://schemas.microsoft.com/office/drawing/2014/main" id="{3DE62BF9-DE7D-46EC-B59B-58DA4FDE99CA}"/>
            </a:ext>
          </a:extLst>
        </xdr:cNvPr>
        <xdr:cNvSpPr txBox="1"/>
      </xdr:nvSpPr>
      <xdr:spPr>
        <a:xfrm>
          <a:off x="12167244" y="13718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13733</xdr:rowOff>
    </xdr:from>
    <xdr:ext cx="405111" cy="259045"/>
    <xdr:sp macro="" textlink="">
      <xdr:nvSpPr>
        <xdr:cNvPr id="675" name="n_4aveValue【児童館】&#10;有形固定資産減価償却率">
          <a:extLst>
            <a:ext uri="{FF2B5EF4-FFF2-40B4-BE49-F238E27FC236}">
              <a16:creationId xmlns:a16="http://schemas.microsoft.com/office/drawing/2014/main" id="{7ABAD7B5-DC21-46DF-9BD7-C58BC8197E99}"/>
            </a:ext>
          </a:extLst>
        </xdr:cNvPr>
        <xdr:cNvSpPr txBox="1"/>
      </xdr:nvSpPr>
      <xdr:spPr>
        <a:xfrm>
          <a:off x="11354444" y="13723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144290</xdr:rowOff>
    </xdr:from>
    <xdr:ext cx="405111" cy="259045"/>
    <xdr:sp macro="" textlink="">
      <xdr:nvSpPr>
        <xdr:cNvPr id="676" name="n_3mainValue【児童館】&#10;有形固定資産減価償却率">
          <a:extLst>
            <a:ext uri="{FF2B5EF4-FFF2-40B4-BE49-F238E27FC236}">
              <a16:creationId xmlns:a16="http://schemas.microsoft.com/office/drawing/2014/main" id="{E83CD348-41D8-40CF-8D2B-9B61978760D0}"/>
            </a:ext>
          </a:extLst>
        </xdr:cNvPr>
        <xdr:cNvSpPr txBox="1"/>
      </xdr:nvSpPr>
      <xdr:spPr>
        <a:xfrm>
          <a:off x="12167244" y="13193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82566</xdr:rowOff>
    </xdr:from>
    <xdr:ext cx="405111" cy="259045"/>
    <xdr:sp macro="" textlink="">
      <xdr:nvSpPr>
        <xdr:cNvPr id="677" name="n_4mainValue【児童館】&#10;有形固定資産減価償却率">
          <a:extLst>
            <a:ext uri="{FF2B5EF4-FFF2-40B4-BE49-F238E27FC236}">
              <a16:creationId xmlns:a16="http://schemas.microsoft.com/office/drawing/2014/main" id="{E75C1EE1-72E2-463B-B7D7-A5E32AC1E0A8}"/>
            </a:ext>
          </a:extLst>
        </xdr:cNvPr>
        <xdr:cNvSpPr txBox="1"/>
      </xdr:nvSpPr>
      <xdr:spPr>
        <a:xfrm>
          <a:off x="11354444" y="1313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8" name="正方形/長方形 677">
          <a:extLst>
            <a:ext uri="{FF2B5EF4-FFF2-40B4-BE49-F238E27FC236}">
              <a16:creationId xmlns:a16="http://schemas.microsoft.com/office/drawing/2014/main" id="{58620668-917C-4333-A171-F43818337AB7}"/>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9" name="正方形/長方形 678">
          <a:extLst>
            <a:ext uri="{FF2B5EF4-FFF2-40B4-BE49-F238E27FC236}">
              <a16:creationId xmlns:a16="http://schemas.microsoft.com/office/drawing/2014/main" id="{E65FABA7-BFE7-42CC-A8AA-3AB3ACB68389}"/>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0" name="正方形/長方形 679">
          <a:extLst>
            <a:ext uri="{FF2B5EF4-FFF2-40B4-BE49-F238E27FC236}">
              <a16:creationId xmlns:a16="http://schemas.microsoft.com/office/drawing/2014/main" id="{87A0D920-380D-4DAB-95A3-19D20C85245A}"/>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1" name="正方形/長方形 680">
          <a:extLst>
            <a:ext uri="{FF2B5EF4-FFF2-40B4-BE49-F238E27FC236}">
              <a16:creationId xmlns:a16="http://schemas.microsoft.com/office/drawing/2014/main" id="{B04DF3CC-7C93-40E3-B98B-A14F3076AF17}"/>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2" name="正方形/長方形 681">
          <a:extLst>
            <a:ext uri="{FF2B5EF4-FFF2-40B4-BE49-F238E27FC236}">
              <a16:creationId xmlns:a16="http://schemas.microsoft.com/office/drawing/2014/main" id="{42B4C720-78CD-44C9-B64A-A1C07AC7F111}"/>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3" name="正方形/長方形 682">
          <a:extLst>
            <a:ext uri="{FF2B5EF4-FFF2-40B4-BE49-F238E27FC236}">
              <a16:creationId xmlns:a16="http://schemas.microsoft.com/office/drawing/2014/main" id="{4890B105-453C-4648-802B-3F1AE379878E}"/>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4" name="正方形/長方形 683">
          <a:extLst>
            <a:ext uri="{FF2B5EF4-FFF2-40B4-BE49-F238E27FC236}">
              <a16:creationId xmlns:a16="http://schemas.microsoft.com/office/drawing/2014/main" id="{BB00EF50-5BA0-4C92-9B9B-FF4066234FDF}"/>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5" name="正方形/長方形 684">
          <a:extLst>
            <a:ext uri="{FF2B5EF4-FFF2-40B4-BE49-F238E27FC236}">
              <a16:creationId xmlns:a16="http://schemas.microsoft.com/office/drawing/2014/main" id="{E110F3D8-56F6-47C0-BA86-C86FD4D6668C}"/>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6" name="テキスト ボックス 685">
          <a:extLst>
            <a:ext uri="{FF2B5EF4-FFF2-40B4-BE49-F238E27FC236}">
              <a16:creationId xmlns:a16="http://schemas.microsoft.com/office/drawing/2014/main" id="{E69EF76E-0AFF-4404-9EA6-06126E4A179C}"/>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7" name="直線コネクタ 686">
          <a:extLst>
            <a:ext uri="{FF2B5EF4-FFF2-40B4-BE49-F238E27FC236}">
              <a16:creationId xmlns:a16="http://schemas.microsoft.com/office/drawing/2014/main" id="{061FCDA0-F5B1-46DB-89F2-712B00EAC2D1}"/>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8" name="直線コネクタ 687">
          <a:extLst>
            <a:ext uri="{FF2B5EF4-FFF2-40B4-BE49-F238E27FC236}">
              <a16:creationId xmlns:a16="http://schemas.microsoft.com/office/drawing/2014/main" id="{72871441-1918-4E43-82D3-219300C3BF3D}"/>
            </a:ext>
          </a:extLst>
        </xdr:cNvPr>
        <xdr:cNvCxnSpPr/>
      </xdr:nvCxnSpPr>
      <xdr:spPr>
        <a:xfrm>
          <a:off x="164592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9" name="テキスト ボックス 688">
          <a:extLst>
            <a:ext uri="{FF2B5EF4-FFF2-40B4-BE49-F238E27FC236}">
              <a16:creationId xmlns:a16="http://schemas.microsoft.com/office/drawing/2014/main" id="{C1F65404-A567-4524-98D2-5CC26B82061B}"/>
            </a:ext>
          </a:extLst>
        </xdr:cNvPr>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0" name="直線コネクタ 689">
          <a:extLst>
            <a:ext uri="{FF2B5EF4-FFF2-40B4-BE49-F238E27FC236}">
              <a16:creationId xmlns:a16="http://schemas.microsoft.com/office/drawing/2014/main" id="{FCCDEC89-1485-4CA2-8C72-2ECAF2753A51}"/>
            </a:ext>
          </a:extLst>
        </xdr:cNvPr>
        <xdr:cNvCxnSpPr/>
      </xdr:nvCxnSpPr>
      <xdr:spPr>
        <a:xfrm>
          <a:off x="164592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1" name="テキスト ボックス 690">
          <a:extLst>
            <a:ext uri="{FF2B5EF4-FFF2-40B4-BE49-F238E27FC236}">
              <a16:creationId xmlns:a16="http://schemas.microsoft.com/office/drawing/2014/main" id="{66F07A5B-3FCE-400E-BB85-52C50B5D5E75}"/>
            </a:ext>
          </a:extLst>
        </xdr:cNvPr>
        <xdr:cNvSpPr txBox="1"/>
      </xdr:nvSpPr>
      <xdr:spPr>
        <a:xfrm>
          <a:off x="1604917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2" name="直線コネクタ 691">
          <a:extLst>
            <a:ext uri="{FF2B5EF4-FFF2-40B4-BE49-F238E27FC236}">
              <a16:creationId xmlns:a16="http://schemas.microsoft.com/office/drawing/2014/main" id="{1BFF6151-DE0F-4BE1-BF9E-C1361ADD0218}"/>
            </a:ext>
          </a:extLst>
        </xdr:cNvPr>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3" name="テキスト ボックス 692">
          <a:extLst>
            <a:ext uri="{FF2B5EF4-FFF2-40B4-BE49-F238E27FC236}">
              <a16:creationId xmlns:a16="http://schemas.microsoft.com/office/drawing/2014/main" id="{1FD95B94-2384-420C-82A3-181BB2D72B9A}"/>
            </a:ext>
          </a:extLst>
        </xdr:cNvPr>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4" name="直線コネクタ 693">
          <a:extLst>
            <a:ext uri="{FF2B5EF4-FFF2-40B4-BE49-F238E27FC236}">
              <a16:creationId xmlns:a16="http://schemas.microsoft.com/office/drawing/2014/main" id="{3CB97016-AA9B-4521-B5DF-7974A0BA9C61}"/>
            </a:ext>
          </a:extLst>
        </xdr:cNvPr>
        <xdr:cNvCxnSpPr/>
      </xdr:nvCxnSpPr>
      <xdr:spPr>
        <a:xfrm>
          <a:off x="164592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5" name="テキスト ボックス 694">
          <a:extLst>
            <a:ext uri="{FF2B5EF4-FFF2-40B4-BE49-F238E27FC236}">
              <a16:creationId xmlns:a16="http://schemas.microsoft.com/office/drawing/2014/main" id="{2A875876-83E0-4850-B514-5BD9E035707C}"/>
            </a:ext>
          </a:extLst>
        </xdr:cNvPr>
        <xdr:cNvSpPr txBox="1"/>
      </xdr:nvSpPr>
      <xdr:spPr>
        <a:xfrm>
          <a:off x="1604917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6" name="直線コネクタ 695">
          <a:extLst>
            <a:ext uri="{FF2B5EF4-FFF2-40B4-BE49-F238E27FC236}">
              <a16:creationId xmlns:a16="http://schemas.microsoft.com/office/drawing/2014/main" id="{270CB9C9-67EB-4A2B-BF79-1BF9AEB6CFD7}"/>
            </a:ext>
          </a:extLst>
        </xdr:cNvPr>
        <xdr:cNvCxnSpPr/>
      </xdr:nvCxnSpPr>
      <xdr:spPr>
        <a:xfrm>
          <a:off x="164592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7" name="テキスト ボックス 696">
          <a:extLst>
            <a:ext uri="{FF2B5EF4-FFF2-40B4-BE49-F238E27FC236}">
              <a16:creationId xmlns:a16="http://schemas.microsoft.com/office/drawing/2014/main" id="{39BEE214-0E79-4E80-9C04-AC0A416DE3EA}"/>
            </a:ext>
          </a:extLst>
        </xdr:cNvPr>
        <xdr:cNvSpPr txBox="1"/>
      </xdr:nvSpPr>
      <xdr:spPr>
        <a:xfrm>
          <a:off x="160491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a:extLst>
            <a:ext uri="{FF2B5EF4-FFF2-40B4-BE49-F238E27FC236}">
              <a16:creationId xmlns:a16="http://schemas.microsoft.com/office/drawing/2014/main" id="{B42745C8-2711-493F-8712-0831642F0F8B}"/>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9" name="テキスト ボックス 698">
          <a:extLst>
            <a:ext uri="{FF2B5EF4-FFF2-40B4-BE49-F238E27FC236}">
              <a16:creationId xmlns:a16="http://schemas.microsoft.com/office/drawing/2014/main" id="{9014851B-3B33-479C-9DAE-2319F233F52B}"/>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児童館】&#10;一人当たり面積グラフ枠">
          <a:extLst>
            <a:ext uri="{FF2B5EF4-FFF2-40B4-BE49-F238E27FC236}">
              <a16:creationId xmlns:a16="http://schemas.microsoft.com/office/drawing/2014/main" id="{1765DC0F-47F2-4520-9131-582228D2CA0C}"/>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72389</xdr:rowOff>
    </xdr:from>
    <xdr:to>
      <xdr:col>116</xdr:col>
      <xdr:colOff>62864</xdr:colOff>
      <xdr:row>86</xdr:row>
      <xdr:rowOff>57150</xdr:rowOff>
    </xdr:to>
    <xdr:cxnSp macro="">
      <xdr:nvCxnSpPr>
        <xdr:cNvPr id="701" name="直線コネクタ 700">
          <a:extLst>
            <a:ext uri="{FF2B5EF4-FFF2-40B4-BE49-F238E27FC236}">
              <a16:creationId xmlns:a16="http://schemas.microsoft.com/office/drawing/2014/main" id="{00775C4E-3589-486D-855E-5424D6F4D5EE}"/>
            </a:ext>
          </a:extLst>
        </xdr:cNvPr>
        <xdr:cNvCxnSpPr/>
      </xdr:nvCxnSpPr>
      <xdr:spPr>
        <a:xfrm flipV="1">
          <a:off x="19951064" y="12956539"/>
          <a:ext cx="0" cy="1305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702" name="【児童館】&#10;一人当たり面積最小値テキスト">
          <a:extLst>
            <a:ext uri="{FF2B5EF4-FFF2-40B4-BE49-F238E27FC236}">
              <a16:creationId xmlns:a16="http://schemas.microsoft.com/office/drawing/2014/main" id="{8C8D4872-2D4B-4354-83C7-55D9BD2D09C9}"/>
            </a:ext>
          </a:extLst>
        </xdr:cNvPr>
        <xdr:cNvSpPr txBox="1"/>
      </xdr:nvSpPr>
      <xdr:spPr>
        <a:xfrm>
          <a:off x="19989800" y="1426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703" name="直線コネクタ 702">
          <a:extLst>
            <a:ext uri="{FF2B5EF4-FFF2-40B4-BE49-F238E27FC236}">
              <a16:creationId xmlns:a16="http://schemas.microsoft.com/office/drawing/2014/main" id="{9566DEAD-A14D-483F-8E4D-5CA606F39EDC}"/>
            </a:ext>
          </a:extLst>
        </xdr:cNvPr>
        <xdr:cNvCxnSpPr/>
      </xdr:nvCxnSpPr>
      <xdr:spPr>
        <a:xfrm>
          <a:off x="19881850" y="142621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19066</xdr:rowOff>
    </xdr:from>
    <xdr:ext cx="469744" cy="259045"/>
    <xdr:sp macro="" textlink="">
      <xdr:nvSpPr>
        <xdr:cNvPr id="704" name="【児童館】&#10;一人当たり面積最大値テキスト">
          <a:extLst>
            <a:ext uri="{FF2B5EF4-FFF2-40B4-BE49-F238E27FC236}">
              <a16:creationId xmlns:a16="http://schemas.microsoft.com/office/drawing/2014/main" id="{464AE3FE-5E16-4D67-B748-5DCF608DCB1F}"/>
            </a:ext>
          </a:extLst>
        </xdr:cNvPr>
        <xdr:cNvSpPr txBox="1"/>
      </xdr:nvSpPr>
      <xdr:spPr>
        <a:xfrm>
          <a:off x="19989800" y="1273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72389</xdr:rowOff>
    </xdr:from>
    <xdr:to>
      <xdr:col>116</xdr:col>
      <xdr:colOff>152400</xdr:colOff>
      <xdr:row>78</xdr:row>
      <xdr:rowOff>72389</xdr:rowOff>
    </xdr:to>
    <xdr:cxnSp macro="">
      <xdr:nvCxnSpPr>
        <xdr:cNvPr id="705" name="直線コネクタ 704">
          <a:extLst>
            <a:ext uri="{FF2B5EF4-FFF2-40B4-BE49-F238E27FC236}">
              <a16:creationId xmlns:a16="http://schemas.microsoft.com/office/drawing/2014/main" id="{82D0597F-8030-41CD-B5AA-B7811F944833}"/>
            </a:ext>
          </a:extLst>
        </xdr:cNvPr>
        <xdr:cNvCxnSpPr/>
      </xdr:nvCxnSpPr>
      <xdr:spPr>
        <a:xfrm>
          <a:off x="19881850" y="129565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102888</xdr:rowOff>
    </xdr:from>
    <xdr:ext cx="469744" cy="259045"/>
    <xdr:sp macro="" textlink="">
      <xdr:nvSpPr>
        <xdr:cNvPr id="706" name="【児童館】&#10;一人当たり面積平均値テキスト">
          <a:extLst>
            <a:ext uri="{FF2B5EF4-FFF2-40B4-BE49-F238E27FC236}">
              <a16:creationId xmlns:a16="http://schemas.microsoft.com/office/drawing/2014/main" id="{1B778D43-60D7-49C9-86AA-A492A2F00BC4}"/>
            </a:ext>
          </a:extLst>
        </xdr:cNvPr>
        <xdr:cNvSpPr txBox="1"/>
      </xdr:nvSpPr>
      <xdr:spPr>
        <a:xfrm>
          <a:off x="19989800" y="139776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124461</xdr:rowOff>
    </xdr:from>
    <xdr:to>
      <xdr:col>116</xdr:col>
      <xdr:colOff>114300</xdr:colOff>
      <xdr:row>85</xdr:row>
      <xdr:rowOff>54611</xdr:rowOff>
    </xdr:to>
    <xdr:sp macro="" textlink="">
      <xdr:nvSpPr>
        <xdr:cNvPr id="707" name="フローチャート: 判断 706">
          <a:extLst>
            <a:ext uri="{FF2B5EF4-FFF2-40B4-BE49-F238E27FC236}">
              <a16:creationId xmlns:a16="http://schemas.microsoft.com/office/drawing/2014/main" id="{B5D18569-1354-4A28-BCC8-DBACDC2F0F5B}"/>
            </a:ext>
          </a:extLst>
        </xdr:cNvPr>
        <xdr:cNvSpPr/>
      </xdr:nvSpPr>
      <xdr:spPr>
        <a:xfrm>
          <a:off x="19900900" y="139992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132080</xdr:rowOff>
    </xdr:from>
    <xdr:to>
      <xdr:col>112</xdr:col>
      <xdr:colOff>38100</xdr:colOff>
      <xdr:row>85</xdr:row>
      <xdr:rowOff>62230</xdr:rowOff>
    </xdr:to>
    <xdr:sp macro="" textlink="">
      <xdr:nvSpPr>
        <xdr:cNvPr id="708" name="フローチャート: 判断 707">
          <a:extLst>
            <a:ext uri="{FF2B5EF4-FFF2-40B4-BE49-F238E27FC236}">
              <a16:creationId xmlns:a16="http://schemas.microsoft.com/office/drawing/2014/main" id="{2B56EEC2-AB51-4B29-A53F-A53E9A3A5DCB}"/>
            </a:ext>
          </a:extLst>
        </xdr:cNvPr>
        <xdr:cNvSpPr/>
      </xdr:nvSpPr>
      <xdr:spPr>
        <a:xfrm>
          <a:off x="19157950" y="140068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135889</xdr:rowOff>
    </xdr:from>
    <xdr:to>
      <xdr:col>107</xdr:col>
      <xdr:colOff>101600</xdr:colOff>
      <xdr:row>85</xdr:row>
      <xdr:rowOff>66039</xdr:rowOff>
    </xdr:to>
    <xdr:sp macro="" textlink="">
      <xdr:nvSpPr>
        <xdr:cNvPr id="709" name="フローチャート: 判断 708">
          <a:extLst>
            <a:ext uri="{FF2B5EF4-FFF2-40B4-BE49-F238E27FC236}">
              <a16:creationId xmlns:a16="http://schemas.microsoft.com/office/drawing/2014/main" id="{42AEDF93-338F-46C7-A5AA-186E0B1E9F80}"/>
            </a:ext>
          </a:extLst>
        </xdr:cNvPr>
        <xdr:cNvSpPr/>
      </xdr:nvSpPr>
      <xdr:spPr>
        <a:xfrm>
          <a:off x="18345150" y="140106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158750</xdr:rowOff>
    </xdr:from>
    <xdr:to>
      <xdr:col>102</xdr:col>
      <xdr:colOff>165100</xdr:colOff>
      <xdr:row>85</xdr:row>
      <xdr:rowOff>88900</xdr:rowOff>
    </xdr:to>
    <xdr:sp macro="" textlink="">
      <xdr:nvSpPr>
        <xdr:cNvPr id="710" name="フローチャート: 判断 709">
          <a:extLst>
            <a:ext uri="{FF2B5EF4-FFF2-40B4-BE49-F238E27FC236}">
              <a16:creationId xmlns:a16="http://schemas.microsoft.com/office/drawing/2014/main" id="{EC77D0F0-2B95-47C4-90CB-AD2DA0FD0C93}"/>
            </a:ext>
          </a:extLst>
        </xdr:cNvPr>
        <xdr:cNvSpPr/>
      </xdr:nvSpPr>
      <xdr:spPr>
        <a:xfrm>
          <a:off x="17551400" y="140335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6350</xdr:rowOff>
    </xdr:from>
    <xdr:to>
      <xdr:col>98</xdr:col>
      <xdr:colOff>38100</xdr:colOff>
      <xdr:row>85</xdr:row>
      <xdr:rowOff>107950</xdr:rowOff>
    </xdr:to>
    <xdr:sp macro="" textlink="">
      <xdr:nvSpPr>
        <xdr:cNvPr id="711" name="フローチャート: 判断 710">
          <a:extLst>
            <a:ext uri="{FF2B5EF4-FFF2-40B4-BE49-F238E27FC236}">
              <a16:creationId xmlns:a16="http://schemas.microsoft.com/office/drawing/2014/main" id="{08531296-405D-43B7-B2F3-05AEA596EA7C}"/>
            </a:ext>
          </a:extLst>
        </xdr:cNvPr>
        <xdr:cNvSpPr/>
      </xdr:nvSpPr>
      <xdr:spPr>
        <a:xfrm>
          <a:off x="16757650" y="14046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DCF2891E-AF12-4BA4-9491-32F4D279BE6B}"/>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43D4C224-6981-4710-89DE-964317E96017}"/>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7A3DEF28-1242-41AA-992E-99D8EA89E606}"/>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49FB91C2-E822-4CF3-8166-C503AF2A4948}"/>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EA161027-0BB7-45E7-A971-EE90295A4C2E}"/>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55880</xdr:rowOff>
    </xdr:from>
    <xdr:to>
      <xdr:col>102</xdr:col>
      <xdr:colOff>165100</xdr:colOff>
      <xdr:row>85</xdr:row>
      <xdr:rowOff>157480</xdr:rowOff>
    </xdr:to>
    <xdr:sp macro="" textlink="">
      <xdr:nvSpPr>
        <xdr:cNvPr id="717" name="楕円 716">
          <a:extLst>
            <a:ext uri="{FF2B5EF4-FFF2-40B4-BE49-F238E27FC236}">
              <a16:creationId xmlns:a16="http://schemas.microsoft.com/office/drawing/2014/main" id="{683C8A91-7476-404D-8CE8-2253D7C062A6}"/>
            </a:ext>
          </a:extLst>
        </xdr:cNvPr>
        <xdr:cNvSpPr/>
      </xdr:nvSpPr>
      <xdr:spPr>
        <a:xfrm>
          <a:off x="1755140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59689</xdr:rowOff>
    </xdr:from>
    <xdr:to>
      <xdr:col>98</xdr:col>
      <xdr:colOff>38100</xdr:colOff>
      <xdr:row>85</xdr:row>
      <xdr:rowOff>161289</xdr:rowOff>
    </xdr:to>
    <xdr:sp macro="" textlink="">
      <xdr:nvSpPr>
        <xdr:cNvPr id="718" name="楕円 717">
          <a:extLst>
            <a:ext uri="{FF2B5EF4-FFF2-40B4-BE49-F238E27FC236}">
              <a16:creationId xmlns:a16="http://schemas.microsoft.com/office/drawing/2014/main" id="{622AD2DB-0374-4181-A1DD-D5CCB856FF18}"/>
            </a:ext>
          </a:extLst>
        </xdr:cNvPr>
        <xdr:cNvSpPr/>
      </xdr:nvSpPr>
      <xdr:spPr>
        <a:xfrm>
          <a:off x="16757650" y="140995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106680</xdr:rowOff>
    </xdr:from>
    <xdr:to>
      <xdr:col>102</xdr:col>
      <xdr:colOff>114300</xdr:colOff>
      <xdr:row>85</xdr:row>
      <xdr:rowOff>110489</xdr:rowOff>
    </xdr:to>
    <xdr:cxnSp macro="">
      <xdr:nvCxnSpPr>
        <xdr:cNvPr id="719" name="直線コネクタ 718">
          <a:extLst>
            <a:ext uri="{FF2B5EF4-FFF2-40B4-BE49-F238E27FC236}">
              <a16:creationId xmlns:a16="http://schemas.microsoft.com/office/drawing/2014/main" id="{99A21402-E1CB-46D0-BEC0-6A95EB1D44A3}"/>
            </a:ext>
          </a:extLst>
        </xdr:cNvPr>
        <xdr:cNvCxnSpPr/>
      </xdr:nvCxnSpPr>
      <xdr:spPr>
        <a:xfrm flipV="1">
          <a:off x="16802100" y="14146530"/>
          <a:ext cx="8001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78757</xdr:rowOff>
    </xdr:from>
    <xdr:ext cx="469744" cy="259045"/>
    <xdr:sp macro="" textlink="">
      <xdr:nvSpPr>
        <xdr:cNvPr id="720" name="n_1aveValue【児童館】&#10;一人当たり面積">
          <a:extLst>
            <a:ext uri="{FF2B5EF4-FFF2-40B4-BE49-F238E27FC236}">
              <a16:creationId xmlns:a16="http://schemas.microsoft.com/office/drawing/2014/main" id="{E9EEB0F2-880E-4E51-9A4C-917CD797CA64}"/>
            </a:ext>
          </a:extLst>
        </xdr:cNvPr>
        <xdr:cNvSpPr txBox="1"/>
      </xdr:nvSpPr>
      <xdr:spPr>
        <a:xfrm>
          <a:off x="18980227" y="13788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82566</xdr:rowOff>
    </xdr:from>
    <xdr:ext cx="469744" cy="259045"/>
    <xdr:sp macro="" textlink="">
      <xdr:nvSpPr>
        <xdr:cNvPr id="721" name="n_2aveValue【児童館】&#10;一人当たり面積">
          <a:extLst>
            <a:ext uri="{FF2B5EF4-FFF2-40B4-BE49-F238E27FC236}">
              <a16:creationId xmlns:a16="http://schemas.microsoft.com/office/drawing/2014/main" id="{2C12AFB1-1AB5-47A0-94EC-C36FE63EEC31}"/>
            </a:ext>
          </a:extLst>
        </xdr:cNvPr>
        <xdr:cNvSpPr txBox="1"/>
      </xdr:nvSpPr>
      <xdr:spPr>
        <a:xfrm>
          <a:off x="18180127" y="13792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105427</xdr:rowOff>
    </xdr:from>
    <xdr:ext cx="469744" cy="259045"/>
    <xdr:sp macro="" textlink="">
      <xdr:nvSpPr>
        <xdr:cNvPr id="722" name="n_3aveValue【児童館】&#10;一人当たり面積">
          <a:extLst>
            <a:ext uri="{FF2B5EF4-FFF2-40B4-BE49-F238E27FC236}">
              <a16:creationId xmlns:a16="http://schemas.microsoft.com/office/drawing/2014/main" id="{A609ED59-7512-456F-9957-5A03217296A2}"/>
            </a:ext>
          </a:extLst>
        </xdr:cNvPr>
        <xdr:cNvSpPr txBox="1"/>
      </xdr:nvSpPr>
      <xdr:spPr>
        <a:xfrm>
          <a:off x="17386377" y="1381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124477</xdr:rowOff>
    </xdr:from>
    <xdr:ext cx="469744" cy="259045"/>
    <xdr:sp macro="" textlink="">
      <xdr:nvSpPr>
        <xdr:cNvPr id="723" name="n_4aveValue【児童館】&#10;一人当たり面積">
          <a:extLst>
            <a:ext uri="{FF2B5EF4-FFF2-40B4-BE49-F238E27FC236}">
              <a16:creationId xmlns:a16="http://schemas.microsoft.com/office/drawing/2014/main" id="{BC7D0231-8756-47B7-882C-4BE3F187753C}"/>
            </a:ext>
          </a:extLst>
        </xdr:cNvPr>
        <xdr:cNvSpPr txBox="1"/>
      </xdr:nvSpPr>
      <xdr:spPr>
        <a:xfrm>
          <a:off x="16592627" y="1383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148607</xdr:rowOff>
    </xdr:from>
    <xdr:ext cx="469744" cy="259045"/>
    <xdr:sp macro="" textlink="">
      <xdr:nvSpPr>
        <xdr:cNvPr id="724" name="n_3mainValue【児童館】&#10;一人当たり面積">
          <a:extLst>
            <a:ext uri="{FF2B5EF4-FFF2-40B4-BE49-F238E27FC236}">
              <a16:creationId xmlns:a16="http://schemas.microsoft.com/office/drawing/2014/main" id="{45569472-E25A-4980-8BFB-D864D9BB2358}"/>
            </a:ext>
          </a:extLst>
        </xdr:cNvPr>
        <xdr:cNvSpPr txBox="1"/>
      </xdr:nvSpPr>
      <xdr:spPr>
        <a:xfrm>
          <a:off x="17386377" y="1418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152416</xdr:rowOff>
    </xdr:from>
    <xdr:ext cx="469744" cy="259045"/>
    <xdr:sp macro="" textlink="">
      <xdr:nvSpPr>
        <xdr:cNvPr id="725" name="n_4mainValue【児童館】&#10;一人当たり面積">
          <a:extLst>
            <a:ext uri="{FF2B5EF4-FFF2-40B4-BE49-F238E27FC236}">
              <a16:creationId xmlns:a16="http://schemas.microsoft.com/office/drawing/2014/main" id="{F8284EE0-A683-4F98-91AC-809FDEE0C0FD}"/>
            </a:ext>
          </a:extLst>
        </xdr:cNvPr>
        <xdr:cNvSpPr txBox="1"/>
      </xdr:nvSpPr>
      <xdr:spPr>
        <a:xfrm>
          <a:off x="16592627" y="14192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6" name="正方形/長方形 725">
          <a:extLst>
            <a:ext uri="{FF2B5EF4-FFF2-40B4-BE49-F238E27FC236}">
              <a16:creationId xmlns:a16="http://schemas.microsoft.com/office/drawing/2014/main" id="{E0824FAF-167F-493B-8439-AE4C8E81430A}"/>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7" name="正方形/長方形 726">
          <a:extLst>
            <a:ext uri="{FF2B5EF4-FFF2-40B4-BE49-F238E27FC236}">
              <a16:creationId xmlns:a16="http://schemas.microsoft.com/office/drawing/2014/main" id="{4C38E85F-211B-4C01-BD0B-DBDDB28489A7}"/>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8" name="正方形/長方形 727">
          <a:extLst>
            <a:ext uri="{FF2B5EF4-FFF2-40B4-BE49-F238E27FC236}">
              <a16:creationId xmlns:a16="http://schemas.microsoft.com/office/drawing/2014/main" id="{590C6613-BC19-44DE-A158-4B8A28C7E4B4}"/>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9" name="正方形/長方形 728">
          <a:extLst>
            <a:ext uri="{FF2B5EF4-FFF2-40B4-BE49-F238E27FC236}">
              <a16:creationId xmlns:a16="http://schemas.microsoft.com/office/drawing/2014/main" id="{A6FDD385-6D47-4A19-8F90-0FBF74989341}"/>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0" name="正方形/長方形 729">
          <a:extLst>
            <a:ext uri="{FF2B5EF4-FFF2-40B4-BE49-F238E27FC236}">
              <a16:creationId xmlns:a16="http://schemas.microsoft.com/office/drawing/2014/main" id="{39F54E8F-916F-4E7F-884E-0602AF2E74F5}"/>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1" name="正方形/長方形 730">
          <a:extLst>
            <a:ext uri="{FF2B5EF4-FFF2-40B4-BE49-F238E27FC236}">
              <a16:creationId xmlns:a16="http://schemas.microsoft.com/office/drawing/2014/main" id="{0E25F003-C51B-4727-BD3A-AE1D62062ADA}"/>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2" name="正方形/長方形 731">
          <a:extLst>
            <a:ext uri="{FF2B5EF4-FFF2-40B4-BE49-F238E27FC236}">
              <a16:creationId xmlns:a16="http://schemas.microsoft.com/office/drawing/2014/main" id="{3890E3F8-CEB0-4782-AE2E-F29BBC1A9E76}"/>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3" name="正方形/長方形 732">
          <a:extLst>
            <a:ext uri="{FF2B5EF4-FFF2-40B4-BE49-F238E27FC236}">
              <a16:creationId xmlns:a16="http://schemas.microsoft.com/office/drawing/2014/main" id="{85BF844D-066C-43D2-AD04-FC8B382D7F3D}"/>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4" name="テキスト ボックス 733">
          <a:extLst>
            <a:ext uri="{FF2B5EF4-FFF2-40B4-BE49-F238E27FC236}">
              <a16:creationId xmlns:a16="http://schemas.microsoft.com/office/drawing/2014/main" id="{E003688D-51C5-4DE5-9CE3-93C7AA436D7E}"/>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5" name="直線コネクタ 734">
          <a:extLst>
            <a:ext uri="{FF2B5EF4-FFF2-40B4-BE49-F238E27FC236}">
              <a16:creationId xmlns:a16="http://schemas.microsoft.com/office/drawing/2014/main" id="{174E14AE-741F-4EF3-8AE8-496088C7E44F}"/>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6" name="テキスト ボックス 735">
          <a:extLst>
            <a:ext uri="{FF2B5EF4-FFF2-40B4-BE49-F238E27FC236}">
              <a16:creationId xmlns:a16="http://schemas.microsoft.com/office/drawing/2014/main" id="{987FE69E-1AC8-4F8E-8815-9160ACCFCEAA}"/>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37" name="直線コネクタ 736">
          <a:extLst>
            <a:ext uri="{FF2B5EF4-FFF2-40B4-BE49-F238E27FC236}">
              <a16:creationId xmlns:a16="http://schemas.microsoft.com/office/drawing/2014/main" id="{6C5461B7-FFB4-4D4C-A08A-D5ECC8148879}"/>
            </a:ext>
          </a:extLst>
        </xdr:cNvPr>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38" name="テキスト ボックス 737">
          <a:extLst>
            <a:ext uri="{FF2B5EF4-FFF2-40B4-BE49-F238E27FC236}">
              <a16:creationId xmlns:a16="http://schemas.microsoft.com/office/drawing/2014/main" id="{7E74F1A5-FBC2-4193-B24C-6FC3933A51C3}"/>
            </a:ext>
          </a:extLst>
        </xdr:cNvPr>
        <xdr:cNvSpPr txBox="1"/>
      </xdr:nvSpPr>
      <xdr:spPr>
        <a:xfrm>
          <a:off x="107977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39" name="直線コネクタ 738">
          <a:extLst>
            <a:ext uri="{FF2B5EF4-FFF2-40B4-BE49-F238E27FC236}">
              <a16:creationId xmlns:a16="http://schemas.microsoft.com/office/drawing/2014/main" id="{02EC6541-C360-4C19-A852-BCCF7DC6EAEE}"/>
            </a:ext>
          </a:extLst>
        </xdr:cNvPr>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0" name="テキスト ボックス 739">
          <a:extLst>
            <a:ext uri="{FF2B5EF4-FFF2-40B4-BE49-F238E27FC236}">
              <a16:creationId xmlns:a16="http://schemas.microsoft.com/office/drawing/2014/main" id="{9E23F3E7-751E-4715-ABC3-CA64B0F1020B}"/>
            </a:ext>
          </a:extLst>
        </xdr:cNvPr>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1" name="直線コネクタ 740">
          <a:extLst>
            <a:ext uri="{FF2B5EF4-FFF2-40B4-BE49-F238E27FC236}">
              <a16:creationId xmlns:a16="http://schemas.microsoft.com/office/drawing/2014/main" id="{3DD8DECC-370E-4402-B278-902E542C598B}"/>
            </a:ext>
          </a:extLst>
        </xdr:cNvPr>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2" name="テキスト ボックス 741">
          <a:extLst>
            <a:ext uri="{FF2B5EF4-FFF2-40B4-BE49-F238E27FC236}">
              <a16:creationId xmlns:a16="http://schemas.microsoft.com/office/drawing/2014/main" id="{32E13E85-15A6-48BF-A3F0-763998A28A99}"/>
            </a:ext>
          </a:extLst>
        </xdr:cNvPr>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3" name="直線コネクタ 742">
          <a:extLst>
            <a:ext uri="{FF2B5EF4-FFF2-40B4-BE49-F238E27FC236}">
              <a16:creationId xmlns:a16="http://schemas.microsoft.com/office/drawing/2014/main" id="{AC9CEC15-6414-401A-80FE-15C394EB8073}"/>
            </a:ext>
          </a:extLst>
        </xdr:cNvPr>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44" name="テキスト ボックス 743">
          <a:extLst>
            <a:ext uri="{FF2B5EF4-FFF2-40B4-BE49-F238E27FC236}">
              <a16:creationId xmlns:a16="http://schemas.microsoft.com/office/drawing/2014/main" id="{197B21E8-7913-416B-8062-B3A96F603CBB}"/>
            </a:ext>
          </a:extLst>
        </xdr:cNvPr>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45" name="直線コネクタ 744">
          <a:extLst>
            <a:ext uri="{FF2B5EF4-FFF2-40B4-BE49-F238E27FC236}">
              <a16:creationId xmlns:a16="http://schemas.microsoft.com/office/drawing/2014/main" id="{F61C1FF3-7476-47CF-92B2-AB038884B634}"/>
            </a:ext>
          </a:extLst>
        </xdr:cNvPr>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46" name="テキスト ボックス 745">
          <a:extLst>
            <a:ext uri="{FF2B5EF4-FFF2-40B4-BE49-F238E27FC236}">
              <a16:creationId xmlns:a16="http://schemas.microsoft.com/office/drawing/2014/main" id="{3C831CDA-7A28-49ED-A155-A76D164D1CA3}"/>
            </a:ext>
          </a:extLst>
        </xdr:cNvPr>
        <xdr:cNvSpPr txBox="1"/>
      </xdr:nvSpPr>
      <xdr:spPr>
        <a:xfrm>
          <a:off x="108427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7" name="直線コネクタ 746">
          <a:extLst>
            <a:ext uri="{FF2B5EF4-FFF2-40B4-BE49-F238E27FC236}">
              <a16:creationId xmlns:a16="http://schemas.microsoft.com/office/drawing/2014/main" id="{DADA62CF-BEFE-475A-88EE-6338AE99702C}"/>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48" name="テキスト ボックス 747">
          <a:extLst>
            <a:ext uri="{FF2B5EF4-FFF2-40B4-BE49-F238E27FC236}">
              <a16:creationId xmlns:a16="http://schemas.microsoft.com/office/drawing/2014/main" id="{4E065FB2-4A50-48C3-809D-06F378ED5DA3}"/>
            </a:ext>
          </a:extLst>
        </xdr:cNvPr>
        <xdr:cNvSpPr txBox="1"/>
      </xdr:nvSpPr>
      <xdr:spPr>
        <a:xfrm>
          <a:off x="1090691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9" name="【公民館】&#10;有形固定資産減価償却率グラフ枠">
          <a:extLst>
            <a:ext uri="{FF2B5EF4-FFF2-40B4-BE49-F238E27FC236}">
              <a16:creationId xmlns:a16="http://schemas.microsoft.com/office/drawing/2014/main" id="{09A6D551-0F85-48CB-8A63-95278F3C71FC}"/>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106680</xdr:rowOff>
    </xdr:from>
    <xdr:to>
      <xdr:col>85</xdr:col>
      <xdr:colOff>126364</xdr:colOff>
      <xdr:row>108</xdr:row>
      <xdr:rowOff>152400</xdr:rowOff>
    </xdr:to>
    <xdr:cxnSp macro="">
      <xdr:nvCxnSpPr>
        <xdr:cNvPr id="750" name="直線コネクタ 749">
          <a:extLst>
            <a:ext uri="{FF2B5EF4-FFF2-40B4-BE49-F238E27FC236}">
              <a16:creationId xmlns:a16="http://schemas.microsoft.com/office/drawing/2014/main" id="{1DBE224F-E252-47A4-BC7E-28D7C9301A8E}"/>
            </a:ext>
          </a:extLst>
        </xdr:cNvPr>
        <xdr:cNvCxnSpPr/>
      </xdr:nvCxnSpPr>
      <xdr:spPr>
        <a:xfrm flipV="1">
          <a:off x="14699614" y="1650873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51" name="【公民館】&#10;有形固定資産減価償却率最小値テキスト">
          <a:extLst>
            <a:ext uri="{FF2B5EF4-FFF2-40B4-BE49-F238E27FC236}">
              <a16:creationId xmlns:a16="http://schemas.microsoft.com/office/drawing/2014/main" id="{38017910-1241-4C6A-8A25-E92016C54DA6}"/>
            </a:ext>
          </a:extLst>
        </xdr:cNvPr>
        <xdr:cNvSpPr txBox="1"/>
      </xdr:nvSpPr>
      <xdr:spPr>
        <a:xfrm>
          <a:off x="14738350" y="181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52" name="直線コネクタ 751">
          <a:extLst>
            <a:ext uri="{FF2B5EF4-FFF2-40B4-BE49-F238E27FC236}">
              <a16:creationId xmlns:a16="http://schemas.microsoft.com/office/drawing/2014/main" id="{73523B35-88F4-4F60-8EEE-27DA7A7FDB0A}"/>
            </a:ext>
          </a:extLst>
        </xdr:cNvPr>
        <xdr:cNvCxnSpPr/>
      </xdr:nvCxnSpPr>
      <xdr:spPr>
        <a:xfrm>
          <a:off x="14611350" y="18097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53357</xdr:rowOff>
    </xdr:from>
    <xdr:ext cx="405111" cy="259045"/>
    <xdr:sp macro="" textlink="">
      <xdr:nvSpPr>
        <xdr:cNvPr id="753" name="【公民館】&#10;有形固定資産減価償却率最大値テキスト">
          <a:extLst>
            <a:ext uri="{FF2B5EF4-FFF2-40B4-BE49-F238E27FC236}">
              <a16:creationId xmlns:a16="http://schemas.microsoft.com/office/drawing/2014/main" id="{EC5BB971-6577-40EA-ABA6-43A2E536F397}"/>
            </a:ext>
          </a:extLst>
        </xdr:cNvPr>
        <xdr:cNvSpPr txBox="1"/>
      </xdr:nvSpPr>
      <xdr:spPr>
        <a:xfrm>
          <a:off x="14738350" y="16283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106680</xdr:rowOff>
    </xdr:from>
    <xdr:to>
      <xdr:col>86</xdr:col>
      <xdr:colOff>25400</xdr:colOff>
      <xdr:row>99</xdr:row>
      <xdr:rowOff>106680</xdr:rowOff>
    </xdr:to>
    <xdr:cxnSp macro="">
      <xdr:nvCxnSpPr>
        <xdr:cNvPr id="754" name="直線コネクタ 753">
          <a:extLst>
            <a:ext uri="{FF2B5EF4-FFF2-40B4-BE49-F238E27FC236}">
              <a16:creationId xmlns:a16="http://schemas.microsoft.com/office/drawing/2014/main" id="{F8BB1004-BB91-41F3-B86F-256270FA8FE6}"/>
            </a:ext>
          </a:extLst>
        </xdr:cNvPr>
        <xdr:cNvCxnSpPr/>
      </xdr:nvCxnSpPr>
      <xdr:spPr>
        <a:xfrm>
          <a:off x="14611350" y="165087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80027</xdr:rowOff>
    </xdr:from>
    <xdr:ext cx="405111" cy="259045"/>
    <xdr:sp macro="" textlink="">
      <xdr:nvSpPr>
        <xdr:cNvPr id="755" name="【公民館】&#10;有形固定資産減価償却率平均値テキスト">
          <a:extLst>
            <a:ext uri="{FF2B5EF4-FFF2-40B4-BE49-F238E27FC236}">
              <a16:creationId xmlns:a16="http://schemas.microsoft.com/office/drawing/2014/main" id="{5FFB161C-3685-47BC-9D69-98209C4346A6}"/>
            </a:ext>
          </a:extLst>
        </xdr:cNvPr>
        <xdr:cNvSpPr txBox="1"/>
      </xdr:nvSpPr>
      <xdr:spPr>
        <a:xfrm>
          <a:off x="14738350" y="17510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101600</xdr:rowOff>
    </xdr:from>
    <xdr:to>
      <xdr:col>85</xdr:col>
      <xdr:colOff>177800</xdr:colOff>
      <xdr:row>106</xdr:row>
      <xdr:rowOff>31750</xdr:rowOff>
    </xdr:to>
    <xdr:sp macro="" textlink="">
      <xdr:nvSpPr>
        <xdr:cNvPr id="756" name="フローチャート: 判断 755">
          <a:extLst>
            <a:ext uri="{FF2B5EF4-FFF2-40B4-BE49-F238E27FC236}">
              <a16:creationId xmlns:a16="http://schemas.microsoft.com/office/drawing/2014/main" id="{25A35310-0C56-4328-9E0C-FA6136304F74}"/>
            </a:ext>
          </a:extLst>
        </xdr:cNvPr>
        <xdr:cNvSpPr/>
      </xdr:nvSpPr>
      <xdr:spPr>
        <a:xfrm>
          <a:off x="14649450" y="1753235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114936</xdr:rowOff>
    </xdr:from>
    <xdr:to>
      <xdr:col>81</xdr:col>
      <xdr:colOff>101600</xdr:colOff>
      <xdr:row>105</xdr:row>
      <xdr:rowOff>45086</xdr:rowOff>
    </xdr:to>
    <xdr:sp macro="" textlink="">
      <xdr:nvSpPr>
        <xdr:cNvPr id="757" name="フローチャート: 判断 756">
          <a:extLst>
            <a:ext uri="{FF2B5EF4-FFF2-40B4-BE49-F238E27FC236}">
              <a16:creationId xmlns:a16="http://schemas.microsoft.com/office/drawing/2014/main" id="{BBB359E8-1A23-4D20-A835-5424CBEE536F}"/>
            </a:ext>
          </a:extLst>
        </xdr:cNvPr>
        <xdr:cNvSpPr/>
      </xdr:nvSpPr>
      <xdr:spPr>
        <a:xfrm>
          <a:off x="13887450" y="1737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29211</xdr:rowOff>
    </xdr:from>
    <xdr:to>
      <xdr:col>76</xdr:col>
      <xdr:colOff>165100</xdr:colOff>
      <xdr:row>105</xdr:row>
      <xdr:rowOff>130811</xdr:rowOff>
    </xdr:to>
    <xdr:sp macro="" textlink="">
      <xdr:nvSpPr>
        <xdr:cNvPr id="758" name="フローチャート: 判断 757">
          <a:extLst>
            <a:ext uri="{FF2B5EF4-FFF2-40B4-BE49-F238E27FC236}">
              <a16:creationId xmlns:a16="http://schemas.microsoft.com/office/drawing/2014/main" id="{E1C794BB-1863-4A73-BEED-9869035EB978}"/>
            </a:ext>
          </a:extLst>
        </xdr:cNvPr>
        <xdr:cNvSpPr/>
      </xdr:nvSpPr>
      <xdr:spPr>
        <a:xfrm>
          <a:off x="13093700" y="1745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139700</xdr:rowOff>
    </xdr:from>
    <xdr:to>
      <xdr:col>72</xdr:col>
      <xdr:colOff>38100</xdr:colOff>
      <xdr:row>105</xdr:row>
      <xdr:rowOff>69850</xdr:rowOff>
    </xdr:to>
    <xdr:sp macro="" textlink="">
      <xdr:nvSpPr>
        <xdr:cNvPr id="759" name="フローチャート: 判断 758">
          <a:extLst>
            <a:ext uri="{FF2B5EF4-FFF2-40B4-BE49-F238E27FC236}">
              <a16:creationId xmlns:a16="http://schemas.microsoft.com/office/drawing/2014/main" id="{7B180181-D1BD-404A-919F-3DE48622A275}"/>
            </a:ext>
          </a:extLst>
        </xdr:cNvPr>
        <xdr:cNvSpPr/>
      </xdr:nvSpPr>
      <xdr:spPr>
        <a:xfrm>
          <a:off x="12299950" y="173990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153036</xdr:rowOff>
    </xdr:from>
    <xdr:to>
      <xdr:col>67</xdr:col>
      <xdr:colOff>101600</xdr:colOff>
      <xdr:row>105</xdr:row>
      <xdr:rowOff>83186</xdr:rowOff>
    </xdr:to>
    <xdr:sp macro="" textlink="">
      <xdr:nvSpPr>
        <xdr:cNvPr id="760" name="フローチャート: 判断 759">
          <a:extLst>
            <a:ext uri="{FF2B5EF4-FFF2-40B4-BE49-F238E27FC236}">
              <a16:creationId xmlns:a16="http://schemas.microsoft.com/office/drawing/2014/main" id="{187FA3FC-7E13-47E6-B9A4-F2F5FC5836D0}"/>
            </a:ext>
          </a:extLst>
        </xdr:cNvPr>
        <xdr:cNvSpPr/>
      </xdr:nvSpPr>
      <xdr:spPr>
        <a:xfrm>
          <a:off x="11487150" y="1741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1" name="テキスト ボックス 760">
          <a:extLst>
            <a:ext uri="{FF2B5EF4-FFF2-40B4-BE49-F238E27FC236}">
              <a16:creationId xmlns:a16="http://schemas.microsoft.com/office/drawing/2014/main" id="{5D9FFDAF-C341-4ECC-BCC4-3A5C1116B4FE}"/>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2" name="テキスト ボックス 761">
          <a:extLst>
            <a:ext uri="{FF2B5EF4-FFF2-40B4-BE49-F238E27FC236}">
              <a16:creationId xmlns:a16="http://schemas.microsoft.com/office/drawing/2014/main" id="{0A303FB7-6871-42CB-8F88-C55A834E09A5}"/>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3" name="テキスト ボックス 762">
          <a:extLst>
            <a:ext uri="{FF2B5EF4-FFF2-40B4-BE49-F238E27FC236}">
              <a16:creationId xmlns:a16="http://schemas.microsoft.com/office/drawing/2014/main" id="{DF875A7A-38A3-4143-9194-6AC6A469FA0D}"/>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4" name="テキスト ボックス 763">
          <a:extLst>
            <a:ext uri="{FF2B5EF4-FFF2-40B4-BE49-F238E27FC236}">
              <a16:creationId xmlns:a16="http://schemas.microsoft.com/office/drawing/2014/main" id="{CFE8FCC7-2D45-4F16-89D8-94EBE6617E70}"/>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898F08D6-3F50-43C3-A87B-DE17A31B096A}"/>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84455</xdr:rowOff>
    </xdr:from>
    <xdr:to>
      <xdr:col>85</xdr:col>
      <xdr:colOff>177800</xdr:colOff>
      <xdr:row>106</xdr:row>
      <xdr:rowOff>14605</xdr:rowOff>
    </xdr:to>
    <xdr:sp macro="" textlink="">
      <xdr:nvSpPr>
        <xdr:cNvPr id="766" name="楕円 765">
          <a:extLst>
            <a:ext uri="{FF2B5EF4-FFF2-40B4-BE49-F238E27FC236}">
              <a16:creationId xmlns:a16="http://schemas.microsoft.com/office/drawing/2014/main" id="{4BC63FEA-14C2-44C2-98CC-496B9B6A87BC}"/>
            </a:ext>
          </a:extLst>
        </xdr:cNvPr>
        <xdr:cNvSpPr/>
      </xdr:nvSpPr>
      <xdr:spPr>
        <a:xfrm>
          <a:off x="14649450" y="1751520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107332</xdr:rowOff>
    </xdr:from>
    <xdr:ext cx="405111" cy="259045"/>
    <xdr:sp macro="" textlink="">
      <xdr:nvSpPr>
        <xdr:cNvPr id="767" name="【公民館】&#10;有形固定資産減価償却率該当値テキスト">
          <a:extLst>
            <a:ext uri="{FF2B5EF4-FFF2-40B4-BE49-F238E27FC236}">
              <a16:creationId xmlns:a16="http://schemas.microsoft.com/office/drawing/2014/main" id="{A59D884A-68B1-402C-8F06-136C98E4A48B}"/>
            </a:ext>
          </a:extLst>
        </xdr:cNvPr>
        <xdr:cNvSpPr txBox="1"/>
      </xdr:nvSpPr>
      <xdr:spPr>
        <a:xfrm>
          <a:off x="14738350" y="1736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57786</xdr:rowOff>
    </xdr:from>
    <xdr:to>
      <xdr:col>81</xdr:col>
      <xdr:colOff>101600</xdr:colOff>
      <xdr:row>104</xdr:row>
      <xdr:rowOff>159386</xdr:rowOff>
    </xdr:to>
    <xdr:sp macro="" textlink="">
      <xdr:nvSpPr>
        <xdr:cNvPr id="768" name="楕円 767">
          <a:extLst>
            <a:ext uri="{FF2B5EF4-FFF2-40B4-BE49-F238E27FC236}">
              <a16:creationId xmlns:a16="http://schemas.microsoft.com/office/drawing/2014/main" id="{CC3A68EE-F59D-43BC-83F5-5B57EA434420}"/>
            </a:ext>
          </a:extLst>
        </xdr:cNvPr>
        <xdr:cNvSpPr/>
      </xdr:nvSpPr>
      <xdr:spPr>
        <a:xfrm>
          <a:off x="13887450" y="1731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108586</xdr:rowOff>
    </xdr:from>
    <xdr:to>
      <xdr:col>85</xdr:col>
      <xdr:colOff>127000</xdr:colOff>
      <xdr:row>105</xdr:row>
      <xdr:rowOff>135255</xdr:rowOff>
    </xdr:to>
    <xdr:cxnSp macro="">
      <xdr:nvCxnSpPr>
        <xdr:cNvPr id="769" name="直線コネクタ 768">
          <a:extLst>
            <a:ext uri="{FF2B5EF4-FFF2-40B4-BE49-F238E27FC236}">
              <a16:creationId xmlns:a16="http://schemas.microsoft.com/office/drawing/2014/main" id="{59A205F0-42B0-48B9-B133-C0DE92E45B79}"/>
            </a:ext>
          </a:extLst>
        </xdr:cNvPr>
        <xdr:cNvCxnSpPr/>
      </xdr:nvCxnSpPr>
      <xdr:spPr>
        <a:xfrm>
          <a:off x="13938250" y="17367886"/>
          <a:ext cx="762000" cy="19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770" name="楕円 769">
          <a:extLst>
            <a:ext uri="{FF2B5EF4-FFF2-40B4-BE49-F238E27FC236}">
              <a16:creationId xmlns:a16="http://schemas.microsoft.com/office/drawing/2014/main" id="{5AAF3AFC-81D0-4209-83E1-F540E8695F4D}"/>
            </a:ext>
          </a:extLst>
        </xdr:cNvPr>
        <xdr:cNvSpPr/>
      </xdr:nvSpPr>
      <xdr:spPr>
        <a:xfrm>
          <a:off x="13093700" y="1730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99061</xdr:rowOff>
    </xdr:from>
    <xdr:to>
      <xdr:col>81</xdr:col>
      <xdr:colOff>50800</xdr:colOff>
      <xdr:row>104</xdr:row>
      <xdr:rowOff>108586</xdr:rowOff>
    </xdr:to>
    <xdr:cxnSp macro="">
      <xdr:nvCxnSpPr>
        <xdr:cNvPr id="771" name="直線コネクタ 770">
          <a:extLst>
            <a:ext uri="{FF2B5EF4-FFF2-40B4-BE49-F238E27FC236}">
              <a16:creationId xmlns:a16="http://schemas.microsoft.com/office/drawing/2014/main" id="{DF79273E-EF0B-447D-842A-BFA1919085E4}"/>
            </a:ext>
          </a:extLst>
        </xdr:cNvPr>
        <xdr:cNvCxnSpPr/>
      </xdr:nvCxnSpPr>
      <xdr:spPr>
        <a:xfrm>
          <a:off x="13144500" y="17358361"/>
          <a:ext cx="79375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31114</xdr:rowOff>
    </xdr:from>
    <xdr:to>
      <xdr:col>72</xdr:col>
      <xdr:colOff>38100</xdr:colOff>
      <xdr:row>104</xdr:row>
      <xdr:rowOff>132714</xdr:rowOff>
    </xdr:to>
    <xdr:sp macro="" textlink="">
      <xdr:nvSpPr>
        <xdr:cNvPr id="772" name="楕円 771">
          <a:extLst>
            <a:ext uri="{FF2B5EF4-FFF2-40B4-BE49-F238E27FC236}">
              <a16:creationId xmlns:a16="http://schemas.microsoft.com/office/drawing/2014/main" id="{89F2150C-C909-48DE-9377-EC2199A2187C}"/>
            </a:ext>
          </a:extLst>
        </xdr:cNvPr>
        <xdr:cNvSpPr/>
      </xdr:nvSpPr>
      <xdr:spPr>
        <a:xfrm>
          <a:off x="12299950" y="1729041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81914</xdr:rowOff>
    </xdr:from>
    <xdr:to>
      <xdr:col>76</xdr:col>
      <xdr:colOff>114300</xdr:colOff>
      <xdr:row>104</xdr:row>
      <xdr:rowOff>99061</xdr:rowOff>
    </xdr:to>
    <xdr:cxnSp macro="">
      <xdr:nvCxnSpPr>
        <xdr:cNvPr id="773" name="直線コネクタ 772">
          <a:extLst>
            <a:ext uri="{FF2B5EF4-FFF2-40B4-BE49-F238E27FC236}">
              <a16:creationId xmlns:a16="http://schemas.microsoft.com/office/drawing/2014/main" id="{3F4B7148-75A6-4406-B34E-1E7CB6732C78}"/>
            </a:ext>
          </a:extLst>
        </xdr:cNvPr>
        <xdr:cNvCxnSpPr/>
      </xdr:nvCxnSpPr>
      <xdr:spPr>
        <a:xfrm>
          <a:off x="12344400" y="17341214"/>
          <a:ext cx="8001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105411</xdr:rowOff>
    </xdr:from>
    <xdr:to>
      <xdr:col>67</xdr:col>
      <xdr:colOff>101600</xdr:colOff>
      <xdr:row>105</xdr:row>
      <xdr:rowOff>35561</xdr:rowOff>
    </xdr:to>
    <xdr:sp macro="" textlink="">
      <xdr:nvSpPr>
        <xdr:cNvPr id="774" name="楕円 773">
          <a:extLst>
            <a:ext uri="{FF2B5EF4-FFF2-40B4-BE49-F238E27FC236}">
              <a16:creationId xmlns:a16="http://schemas.microsoft.com/office/drawing/2014/main" id="{DA714C70-13D7-407C-A00C-42227EFC7185}"/>
            </a:ext>
          </a:extLst>
        </xdr:cNvPr>
        <xdr:cNvSpPr/>
      </xdr:nvSpPr>
      <xdr:spPr>
        <a:xfrm>
          <a:off x="11487150" y="1736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81914</xdr:rowOff>
    </xdr:from>
    <xdr:to>
      <xdr:col>71</xdr:col>
      <xdr:colOff>177800</xdr:colOff>
      <xdr:row>104</xdr:row>
      <xdr:rowOff>156211</xdr:rowOff>
    </xdr:to>
    <xdr:cxnSp macro="">
      <xdr:nvCxnSpPr>
        <xdr:cNvPr id="775" name="直線コネクタ 774">
          <a:extLst>
            <a:ext uri="{FF2B5EF4-FFF2-40B4-BE49-F238E27FC236}">
              <a16:creationId xmlns:a16="http://schemas.microsoft.com/office/drawing/2014/main" id="{8ADEF00D-773C-43A6-9A9A-79F93C099462}"/>
            </a:ext>
          </a:extLst>
        </xdr:cNvPr>
        <xdr:cNvCxnSpPr/>
      </xdr:nvCxnSpPr>
      <xdr:spPr>
        <a:xfrm flipV="1">
          <a:off x="11537950" y="17341214"/>
          <a:ext cx="806450" cy="7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36213</xdr:rowOff>
    </xdr:from>
    <xdr:ext cx="405111" cy="259045"/>
    <xdr:sp macro="" textlink="">
      <xdr:nvSpPr>
        <xdr:cNvPr id="776" name="n_1aveValue【公民館】&#10;有形固定資産減価償却率">
          <a:extLst>
            <a:ext uri="{FF2B5EF4-FFF2-40B4-BE49-F238E27FC236}">
              <a16:creationId xmlns:a16="http://schemas.microsoft.com/office/drawing/2014/main" id="{1CC887FC-2AAE-4F0F-A19C-2620DDD228D3}"/>
            </a:ext>
          </a:extLst>
        </xdr:cNvPr>
        <xdr:cNvSpPr txBox="1"/>
      </xdr:nvSpPr>
      <xdr:spPr>
        <a:xfrm>
          <a:off x="13742044" y="17466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121938</xdr:rowOff>
    </xdr:from>
    <xdr:ext cx="405111" cy="259045"/>
    <xdr:sp macro="" textlink="">
      <xdr:nvSpPr>
        <xdr:cNvPr id="777" name="n_2aveValue【公民館】&#10;有形固定資産減価償却率">
          <a:extLst>
            <a:ext uri="{FF2B5EF4-FFF2-40B4-BE49-F238E27FC236}">
              <a16:creationId xmlns:a16="http://schemas.microsoft.com/office/drawing/2014/main" id="{D255119E-2DD5-4F67-AD31-FF40A5F40F85}"/>
            </a:ext>
          </a:extLst>
        </xdr:cNvPr>
        <xdr:cNvSpPr txBox="1"/>
      </xdr:nvSpPr>
      <xdr:spPr>
        <a:xfrm>
          <a:off x="12960994" y="17552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60977</xdr:rowOff>
    </xdr:from>
    <xdr:ext cx="405111" cy="259045"/>
    <xdr:sp macro="" textlink="">
      <xdr:nvSpPr>
        <xdr:cNvPr id="778" name="n_3aveValue【公民館】&#10;有形固定資産減価償却率">
          <a:extLst>
            <a:ext uri="{FF2B5EF4-FFF2-40B4-BE49-F238E27FC236}">
              <a16:creationId xmlns:a16="http://schemas.microsoft.com/office/drawing/2014/main" id="{426F707C-3DA6-4B5A-BBBE-66C063BA95C2}"/>
            </a:ext>
          </a:extLst>
        </xdr:cNvPr>
        <xdr:cNvSpPr txBox="1"/>
      </xdr:nvSpPr>
      <xdr:spPr>
        <a:xfrm>
          <a:off x="12167244" y="17491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74313</xdr:rowOff>
    </xdr:from>
    <xdr:ext cx="405111" cy="259045"/>
    <xdr:sp macro="" textlink="">
      <xdr:nvSpPr>
        <xdr:cNvPr id="779" name="n_4aveValue【公民館】&#10;有形固定資産減価償却率">
          <a:extLst>
            <a:ext uri="{FF2B5EF4-FFF2-40B4-BE49-F238E27FC236}">
              <a16:creationId xmlns:a16="http://schemas.microsoft.com/office/drawing/2014/main" id="{24E84389-C26F-40EE-8E70-B6D5431380F7}"/>
            </a:ext>
          </a:extLst>
        </xdr:cNvPr>
        <xdr:cNvSpPr txBox="1"/>
      </xdr:nvSpPr>
      <xdr:spPr>
        <a:xfrm>
          <a:off x="11354444" y="1750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4463</xdr:rowOff>
    </xdr:from>
    <xdr:ext cx="405111" cy="259045"/>
    <xdr:sp macro="" textlink="">
      <xdr:nvSpPr>
        <xdr:cNvPr id="780" name="n_1mainValue【公民館】&#10;有形固定資産減価償却率">
          <a:extLst>
            <a:ext uri="{FF2B5EF4-FFF2-40B4-BE49-F238E27FC236}">
              <a16:creationId xmlns:a16="http://schemas.microsoft.com/office/drawing/2014/main" id="{7931B530-A220-4B52-9CBD-F6525F700753}"/>
            </a:ext>
          </a:extLst>
        </xdr:cNvPr>
        <xdr:cNvSpPr txBox="1"/>
      </xdr:nvSpPr>
      <xdr:spPr>
        <a:xfrm>
          <a:off x="13742044" y="1709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166388</xdr:rowOff>
    </xdr:from>
    <xdr:ext cx="405111" cy="259045"/>
    <xdr:sp macro="" textlink="">
      <xdr:nvSpPr>
        <xdr:cNvPr id="781" name="n_2mainValue【公民館】&#10;有形固定資産減価償却率">
          <a:extLst>
            <a:ext uri="{FF2B5EF4-FFF2-40B4-BE49-F238E27FC236}">
              <a16:creationId xmlns:a16="http://schemas.microsoft.com/office/drawing/2014/main" id="{B7A52EBE-AE24-4B91-97DF-4A15DF7AF235}"/>
            </a:ext>
          </a:extLst>
        </xdr:cNvPr>
        <xdr:cNvSpPr txBox="1"/>
      </xdr:nvSpPr>
      <xdr:spPr>
        <a:xfrm>
          <a:off x="12960994" y="1708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149241</xdr:rowOff>
    </xdr:from>
    <xdr:ext cx="405111" cy="259045"/>
    <xdr:sp macro="" textlink="">
      <xdr:nvSpPr>
        <xdr:cNvPr id="782" name="n_3mainValue【公民館】&#10;有形固定資産減価償却率">
          <a:extLst>
            <a:ext uri="{FF2B5EF4-FFF2-40B4-BE49-F238E27FC236}">
              <a16:creationId xmlns:a16="http://schemas.microsoft.com/office/drawing/2014/main" id="{6153BAF9-F621-456E-866F-72628BFF3A84}"/>
            </a:ext>
          </a:extLst>
        </xdr:cNvPr>
        <xdr:cNvSpPr txBox="1"/>
      </xdr:nvSpPr>
      <xdr:spPr>
        <a:xfrm>
          <a:off x="12167244" y="17065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52088</xdr:rowOff>
    </xdr:from>
    <xdr:ext cx="405111" cy="259045"/>
    <xdr:sp macro="" textlink="">
      <xdr:nvSpPr>
        <xdr:cNvPr id="783" name="n_4mainValue【公民館】&#10;有形固定資産減価償却率">
          <a:extLst>
            <a:ext uri="{FF2B5EF4-FFF2-40B4-BE49-F238E27FC236}">
              <a16:creationId xmlns:a16="http://schemas.microsoft.com/office/drawing/2014/main" id="{6F57B477-9998-4AF2-B841-6FB39F0923FA}"/>
            </a:ext>
          </a:extLst>
        </xdr:cNvPr>
        <xdr:cNvSpPr txBox="1"/>
      </xdr:nvSpPr>
      <xdr:spPr>
        <a:xfrm>
          <a:off x="11354444" y="1713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4" name="正方形/長方形 783">
          <a:extLst>
            <a:ext uri="{FF2B5EF4-FFF2-40B4-BE49-F238E27FC236}">
              <a16:creationId xmlns:a16="http://schemas.microsoft.com/office/drawing/2014/main" id="{F989FB79-6017-4337-AAF3-390823535951}"/>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5" name="正方形/長方形 784">
          <a:extLst>
            <a:ext uri="{FF2B5EF4-FFF2-40B4-BE49-F238E27FC236}">
              <a16:creationId xmlns:a16="http://schemas.microsoft.com/office/drawing/2014/main" id="{FEAF94D3-4304-49C5-A06A-03C3A1107DE0}"/>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6" name="正方形/長方形 785">
          <a:extLst>
            <a:ext uri="{FF2B5EF4-FFF2-40B4-BE49-F238E27FC236}">
              <a16:creationId xmlns:a16="http://schemas.microsoft.com/office/drawing/2014/main" id="{9FF91716-817E-41D9-AE3B-1B8E4FD8CF84}"/>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7" name="正方形/長方形 786">
          <a:extLst>
            <a:ext uri="{FF2B5EF4-FFF2-40B4-BE49-F238E27FC236}">
              <a16:creationId xmlns:a16="http://schemas.microsoft.com/office/drawing/2014/main" id="{D308C40C-5D6B-4CEF-B786-C8FFDE0EC55F}"/>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8" name="正方形/長方形 787">
          <a:extLst>
            <a:ext uri="{FF2B5EF4-FFF2-40B4-BE49-F238E27FC236}">
              <a16:creationId xmlns:a16="http://schemas.microsoft.com/office/drawing/2014/main" id="{7933ACE7-9D8E-4DE3-8B5D-8D16962BB66B}"/>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9" name="正方形/長方形 788">
          <a:extLst>
            <a:ext uri="{FF2B5EF4-FFF2-40B4-BE49-F238E27FC236}">
              <a16:creationId xmlns:a16="http://schemas.microsoft.com/office/drawing/2014/main" id="{0844B3BE-4B78-4A14-B08A-2D0B7E429CB3}"/>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0" name="正方形/長方形 789">
          <a:extLst>
            <a:ext uri="{FF2B5EF4-FFF2-40B4-BE49-F238E27FC236}">
              <a16:creationId xmlns:a16="http://schemas.microsoft.com/office/drawing/2014/main" id="{29CF28A3-B819-464A-B8A6-5A2DD5EF7546}"/>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1" name="正方形/長方形 790">
          <a:extLst>
            <a:ext uri="{FF2B5EF4-FFF2-40B4-BE49-F238E27FC236}">
              <a16:creationId xmlns:a16="http://schemas.microsoft.com/office/drawing/2014/main" id="{643B4D87-5651-4180-8FD5-0A5E8A4B2097}"/>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2" name="テキスト ボックス 791">
          <a:extLst>
            <a:ext uri="{FF2B5EF4-FFF2-40B4-BE49-F238E27FC236}">
              <a16:creationId xmlns:a16="http://schemas.microsoft.com/office/drawing/2014/main" id="{C5D551E0-BCE0-4EAF-BF72-2AEDF0C930AA}"/>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3" name="直線コネクタ 792">
          <a:extLst>
            <a:ext uri="{FF2B5EF4-FFF2-40B4-BE49-F238E27FC236}">
              <a16:creationId xmlns:a16="http://schemas.microsoft.com/office/drawing/2014/main" id="{BE60FFAA-B3F5-495A-ACAE-829B76D17009}"/>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4" name="直線コネクタ 793">
          <a:extLst>
            <a:ext uri="{FF2B5EF4-FFF2-40B4-BE49-F238E27FC236}">
              <a16:creationId xmlns:a16="http://schemas.microsoft.com/office/drawing/2014/main" id="{89537B35-39F8-4926-A165-841F7ACC548A}"/>
            </a:ext>
          </a:extLst>
        </xdr:cNvPr>
        <xdr:cNvCxnSpPr/>
      </xdr:nvCxnSpPr>
      <xdr:spPr>
        <a:xfrm>
          <a:off x="164592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5" name="テキスト ボックス 794">
          <a:extLst>
            <a:ext uri="{FF2B5EF4-FFF2-40B4-BE49-F238E27FC236}">
              <a16:creationId xmlns:a16="http://schemas.microsoft.com/office/drawing/2014/main" id="{06EF3E4B-C9B6-4E77-A488-04F7D7604C2D}"/>
            </a:ext>
          </a:extLst>
        </xdr:cNvPr>
        <xdr:cNvSpPr txBox="1"/>
      </xdr:nvSpPr>
      <xdr:spPr>
        <a:xfrm>
          <a:off x="160491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96" name="直線コネクタ 795">
          <a:extLst>
            <a:ext uri="{FF2B5EF4-FFF2-40B4-BE49-F238E27FC236}">
              <a16:creationId xmlns:a16="http://schemas.microsoft.com/office/drawing/2014/main" id="{34A69969-37D9-4E8B-AE95-F6E3D57EE660}"/>
            </a:ext>
          </a:extLst>
        </xdr:cNvPr>
        <xdr:cNvCxnSpPr/>
      </xdr:nvCxnSpPr>
      <xdr:spPr>
        <a:xfrm>
          <a:off x="164592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97" name="テキスト ボックス 796">
          <a:extLst>
            <a:ext uri="{FF2B5EF4-FFF2-40B4-BE49-F238E27FC236}">
              <a16:creationId xmlns:a16="http://schemas.microsoft.com/office/drawing/2014/main" id="{1B1FD00C-5D77-4115-99D2-492D55B8AC09}"/>
            </a:ext>
          </a:extLst>
        </xdr:cNvPr>
        <xdr:cNvSpPr txBox="1"/>
      </xdr:nvSpPr>
      <xdr:spPr>
        <a:xfrm>
          <a:off x="16049171" y="176831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98" name="直線コネクタ 797">
          <a:extLst>
            <a:ext uri="{FF2B5EF4-FFF2-40B4-BE49-F238E27FC236}">
              <a16:creationId xmlns:a16="http://schemas.microsoft.com/office/drawing/2014/main" id="{6E99D3F8-2F07-4585-928D-F1D5606AA1F5}"/>
            </a:ext>
          </a:extLst>
        </xdr:cNvPr>
        <xdr:cNvCxnSpPr/>
      </xdr:nvCxnSpPr>
      <xdr:spPr>
        <a:xfrm>
          <a:off x="164592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99" name="テキスト ボックス 798">
          <a:extLst>
            <a:ext uri="{FF2B5EF4-FFF2-40B4-BE49-F238E27FC236}">
              <a16:creationId xmlns:a16="http://schemas.microsoft.com/office/drawing/2014/main" id="{866DF0A3-2BA0-4C17-A2AD-5475A2D103EF}"/>
            </a:ext>
          </a:extLst>
        </xdr:cNvPr>
        <xdr:cNvSpPr txBox="1"/>
      </xdr:nvSpPr>
      <xdr:spPr>
        <a:xfrm>
          <a:off x="16049171" y="173565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0" name="直線コネクタ 799">
          <a:extLst>
            <a:ext uri="{FF2B5EF4-FFF2-40B4-BE49-F238E27FC236}">
              <a16:creationId xmlns:a16="http://schemas.microsoft.com/office/drawing/2014/main" id="{7A0B87BB-2689-47AF-86FE-970AF7F4CC8C}"/>
            </a:ext>
          </a:extLst>
        </xdr:cNvPr>
        <xdr:cNvCxnSpPr/>
      </xdr:nvCxnSpPr>
      <xdr:spPr>
        <a:xfrm>
          <a:off x="164592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1" name="テキスト ボックス 800">
          <a:extLst>
            <a:ext uri="{FF2B5EF4-FFF2-40B4-BE49-F238E27FC236}">
              <a16:creationId xmlns:a16="http://schemas.microsoft.com/office/drawing/2014/main" id="{AD72D96A-8331-4FA9-8DC7-341470E7C0BF}"/>
            </a:ext>
          </a:extLst>
        </xdr:cNvPr>
        <xdr:cNvSpPr txBox="1"/>
      </xdr:nvSpPr>
      <xdr:spPr>
        <a:xfrm>
          <a:off x="16049171" y="170299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2" name="直線コネクタ 801">
          <a:extLst>
            <a:ext uri="{FF2B5EF4-FFF2-40B4-BE49-F238E27FC236}">
              <a16:creationId xmlns:a16="http://schemas.microsoft.com/office/drawing/2014/main" id="{05138A1A-C6BB-4E2F-B73B-82F112CFABD1}"/>
            </a:ext>
          </a:extLst>
        </xdr:cNvPr>
        <xdr:cNvCxnSpPr/>
      </xdr:nvCxnSpPr>
      <xdr:spPr>
        <a:xfrm>
          <a:off x="164592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3" name="テキスト ボックス 802">
          <a:extLst>
            <a:ext uri="{FF2B5EF4-FFF2-40B4-BE49-F238E27FC236}">
              <a16:creationId xmlns:a16="http://schemas.microsoft.com/office/drawing/2014/main" id="{E395789C-B07F-4E14-8522-3EFB9E3F1BEE}"/>
            </a:ext>
          </a:extLst>
        </xdr:cNvPr>
        <xdr:cNvSpPr txBox="1"/>
      </xdr:nvSpPr>
      <xdr:spPr>
        <a:xfrm>
          <a:off x="16049171" y="16703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4" name="直線コネクタ 803">
          <a:extLst>
            <a:ext uri="{FF2B5EF4-FFF2-40B4-BE49-F238E27FC236}">
              <a16:creationId xmlns:a16="http://schemas.microsoft.com/office/drawing/2014/main" id="{DD049A8F-12FB-4698-B15C-FA602D64554D}"/>
            </a:ext>
          </a:extLst>
        </xdr:cNvPr>
        <xdr:cNvCxnSpPr/>
      </xdr:nvCxnSpPr>
      <xdr:spPr>
        <a:xfrm>
          <a:off x="164592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5" name="テキスト ボックス 804">
          <a:extLst>
            <a:ext uri="{FF2B5EF4-FFF2-40B4-BE49-F238E27FC236}">
              <a16:creationId xmlns:a16="http://schemas.microsoft.com/office/drawing/2014/main" id="{69F46F98-1815-4D25-910C-41073BCEED52}"/>
            </a:ext>
          </a:extLst>
        </xdr:cNvPr>
        <xdr:cNvSpPr txBox="1"/>
      </xdr:nvSpPr>
      <xdr:spPr>
        <a:xfrm>
          <a:off x="1604917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6" name="直線コネクタ 805">
          <a:extLst>
            <a:ext uri="{FF2B5EF4-FFF2-40B4-BE49-F238E27FC236}">
              <a16:creationId xmlns:a16="http://schemas.microsoft.com/office/drawing/2014/main" id="{889A3C23-D263-4194-B519-DD2F83927868}"/>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7" name="テキスト ボックス 806">
          <a:extLst>
            <a:ext uri="{FF2B5EF4-FFF2-40B4-BE49-F238E27FC236}">
              <a16:creationId xmlns:a16="http://schemas.microsoft.com/office/drawing/2014/main" id="{8CB3BE43-B2B2-4962-B6AC-14F16EF9C25B}"/>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8" name="【公民館】&#10;一人当たり面積グラフ枠">
          <a:extLst>
            <a:ext uri="{FF2B5EF4-FFF2-40B4-BE49-F238E27FC236}">
              <a16:creationId xmlns:a16="http://schemas.microsoft.com/office/drawing/2014/main" id="{D553CF8F-5C50-4728-92E0-66A6AAA616DC}"/>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135527</xdr:rowOff>
    </xdr:from>
    <xdr:to>
      <xdr:col>116</xdr:col>
      <xdr:colOff>62864</xdr:colOff>
      <xdr:row>109</xdr:row>
      <xdr:rowOff>24493</xdr:rowOff>
    </xdr:to>
    <xdr:cxnSp macro="">
      <xdr:nvCxnSpPr>
        <xdr:cNvPr id="809" name="直線コネクタ 808">
          <a:extLst>
            <a:ext uri="{FF2B5EF4-FFF2-40B4-BE49-F238E27FC236}">
              <a16:creationId xmlns:a16="http://schemas.microsoft.com/office/drawing/2014/main" id="{F9CB5E3B-B16C-45D1-AF42-70F6D19FD37D}"/>
            </a:ext>
          </a:extLst>
        </xdr:cNvPr>
        <xdr:cNvCxnSpPr/>
      </xdr:nvCxnSpPr>
      <xdr:spPr>
        <a:xfrm flipV="1">
          <a:off x="19951064" y="16537577"/>
          <a:ext cx="0" cy="160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28320</xdr:rowOff>
    </xdr:from>
    <xdr:ext cx="469744" cy="259045"/>
    <xdr:sp macro="" textlink="">
      <xdr:nvSpPr>
        <xdr:cNvPr id="810" name="【公民館】&#10;一人当たり面積最小値テキスト">
          <a:extLst>
            <a:ext uri="{FF2B5EF4-FFF2-40B4-BE49-F238E27FC236}">
              <a16:creationId xmlns:a16="http://schemas.microsoft.com/office/drawing/2014/main" id="{E8FA1B5D-1F97-4FF5-9251-DFE4963EB09C}"/>
            </a:ext>
          </a:extLst>
        </xdr:cNvPr>
        <xdr:cNvSpPr txBox="1"/>
      </xdr:nvSpPr>
      <xdr:spPr>
        <a:xfrm>
          <a:off x="19989800" y="1814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24493</xdr:rowOff>
    </xdr:from>
    <xdr:to>
      <xdr:col>116</xdr:col>
      <xdr:colOff>152400</xdr:colOff>
      <xdr:row>109</xdr:row>
      <xdr:rowOff>24493</xdr:rowOff>
    </xdr:to>
    <xdr:cxnSp macro="">
      <xdr:nvCxnSpPr>
        <xdr:cNvPr id="811" name="直線コネクタ 810">
          <a:extLst>
            <a:ext uri="{FF2B5EF4-FFF2-40B4-BE49-F238E27FC236}">
              <a16:creationId xmlns:a16="http://schemas.microsoft.com/office/drawing/2014/main" id="{1F06EECA-03B4-49D0-B19A-375A50B386FC}"/>
            </a:ext>
          </a:extLst>
        </xdr:cNvPr>
        <xdr:cNvCxnSpPr/>
      </xdr:nvCxnSpPr>
      <xdr:spPr>
        <a:xfrm>
          <a:off x="19881850" y="1814104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82204</xdr:rowOff>
    </xdr:from>
    <xdr:ext cx="469744" cy="259045"/>
    <xdr:sp macro="" textlink="">
      <xdr:nvSpPr>
        <xdr:cNvPr id="812" name="【公民館】&#10;一人当たり面積最大値テキスト">
          <a:extLst>
            <a:ext uri="{FF2B5EF4-FFF2-40B4-BE49-F238E27FC236}">
              <a16:creationId xmlns:a16="http://schemas.microsoft.com/office/drawing/2014/main" id="{F91921D7-0A98-468C-9F7D-CDC05111362D}"/>
            </a:ext>
          </a:extLst>
        </xdr:cNvPr>
        <xdr:cNvSpPr txBox="1"/>
      </xdr:nvSpPr>
      <xdr:spPr>
        <a:xfrm>
          <a:off x="19989800" y="16312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135527</xdr:rowOff>
    </xdr:from>
    <xdr:to>
      <xdr:col>116</xdr:col>
      <xdr:colOff>152400</xdr:colOff>
      <xdr:row>99</xdr:row>
      <xdr:rowOff>135527</xdr:rowOff>
    </xdr:to>
    <xdr:cxnSp macro="">
      <xdr:nvCxnSpPr>
        <xdr:cNvPr id="813" name="直線コネクタ 812">
          <a:extLst>
            <a:ext uri="{FF2B5EF4-FFF2-40B4-BE49-F238E27FC236}">
              <a16:creationId xmlns:a16="http://schemas.microsoft.com/office/drawing/2014/main" id="{2224C16C-B7A1-41C6-9629-244771AF14C5}"/>
            </a:ext>
          </a:extLst>
        </xdr:cNvPr>
        <xdr:cNvCxnSpPr/>
      </xdr:nvCxnSpPr>
      <xdr:spPr>
        <a:xfrm>
          <a:off x="19881850" y="1653757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158222</xdr:rowOff>
    </xdr:from>
    <xdr:ext cx="469744" cy="259045"/>
    <xdr:sp macro="" textlink="">
      <xdr:nvSpPr>
        <xdr:cNvPr id="814" name="【公民館】&#10;一人当たり面積平均値テキスト">
          <a:extLst>
            <a:ext uri="{FF2B5EF4-FFF2-40B4-BE49-F238E27FC236}">
              <a16:creationId xmlns:a16="http://schemas.microsoft.com/office/drawing/2014/main" id="{AE686A5A-00A2-40D2-BA64-FAA9433A0E07}"/>
            </a:ext>
          </a:extLst>
        </xdr:cNvPr>
        <xdr:cNvSpPr txBox="1"/>
      </xdr:nvSpPr>
      <xdr:spPr>
        <a:xfrm>
          <a:off x="19989800" y="175889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135345</xdr:rowOff>
    </xdr:from>
    <xdr:to>
      <xdr:col>116</xdr:col>
      <xdr:colOff>114300</xdr:colOff>
      <xdr:row>107</xdr:row>
      <xdr:rowOff>65495</xdr:rowOff>
    </xdr:to>
    <xdr:sp macro="" textlink="">
      <xdr:nvSpPr>
        <xdr:cNvPr id="815" name="フローチャート: 判断 814">
          <a:extLst>
            <a:ext uri="{FF2B5EF4-FFF2-40B4-BE49-F238E27FC236}">
              <a16:creationId xmlns:a16="http://schemas.microsoft.com/office/drawing/2014/main" id="{8A4DE083-D32B-4F9E-985B-894A32073E08}"/>
            </a:ext>
          </a:extLst>
        </xdr:cNvPr>
        <xdr:cNvSpPr/>
      </xdr:nvSpPr>
      <xdr:spPr>
        <a:xfrm>
          <a:off x="19900900" y="1773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152763</xdr:rowOff>
    </xdr:from>
    <xdr:to>
      <xdr:col>112</xdr:col>
      <xdr:colOff>38100</xdr:colOff>
      <xdr:row>107</xdr:row>
      <xdr:rowOff>82913</xdr:rowOff>
    </xdr:to>
    <xdr:sp macro="" textlink="">
      <xdr:nvSpPr>
        <xdr:cNvPr id="816" name="フローチャート: 判断 815">
          <a:extLst>
            <a:ext uri="{FF2B5EF4-FFF2-40B4-BE49-F238E27FC236}">
              <a16:creationId xmlns:a16="http://schemas.microsoft.com/office/drawing/2014/main" id="{4D80C493-0241-42B4-BEE1-BB56DA6EEAED}"/>
            </a:ext>
          </a:extLst>
        </xdr:cNvPr>
        <xdr:cNvSpPr/>
      </xdr:nvSpPr>
      <xdr:spPr>
        <a:xfrm>
          <a:off x="19157950" y="1775496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1995</xdr:rowOff>
    </xdr:from>
    <xdr:to>
      <xdr:col>107</xdr:col>
      <xdr:colOff>101600</xdr:colOff>
      <xdr:row>107</xdr:row>
      <xdr:rowOff>103595</xdr:rowOff>
    </xdr:to>
    <xdr:sp macro="" textlink="">
      <xdr:nvSpPr>
        <xdr:cNvPr id="817" name="フローチャート: 判断 816">
          <a:extLst>
            <a:ext uri="{FF2B5EF4-FFF2-40B4-BE49-F238E27FC236}">
              <a16:creationId xmlns:a16="http://schemas.microsoft.com/office/drawing/2014/main" id="{DB0F59D4-63C9-44E2-A72B-D4F718133C8A}"/>
            </a:ext>
          </a:extLst>
        </xdr:cNvPr>
        <xdr:cNvSpPr/>
      </xdr:nvSpPr>
      <xdr:spPr>
        <a:xfrm>
          <a:off x="18345150" y="1777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23768</xdr:rowOff>
    </xdr:from>
    <xdr:to>
      <xdr:col>102</xdr:col>
      <xdr:colOff>165100</xdr:colOff>
      <xdr:row>107</xdr:row>
      <xdr:rowOff>125368</xdr:rowOff>
    </xdr:to>
    <xdr:sp macro="" textlink="">
      <xdr:nvSpPr>
        <xdr:cNvPr id="818" name="フローチャート: 判断 817">
          <a:extLst>
            <a:ext uri="{FF2B5EF4-FFF2-40B4-BE49-F238E27FC236}">
              <a16:creationId xmlns:a16="http://schemas.microsoft.com/office/drawing/2014/main" id="{3402F366-E364-4A1D-92E6-8BFDE5894764}"/>
            </a:ext>
          </a:extLst>
        </xdr:cNvPr>
        <xdr:cNvSpPr/>
      </xdr:nvSpPr>
      <xdr:spPr>
        <a:xfrm>
          <a:off x="17551400" y="1779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169092</xdr:rowOff>
    </xdr:from>
    <xdr:to>
      <xdr:col>98</xdr:col>
      <xdr:colOff>38100</xdr:colOff>
      <xdr:row>107</xdr:row>
      <xdr:rowOff>99242</xdr:rowOff>
    </xdr:to>
    <xdr:sp macro="" textlink="">
      <xdr:nvSpPr>
        <xdr:cNvPr id="819" name="フローチャート: 判断 818">
          <a:extLst>
            <a:ext uri="{FF2B5EF4-FFF2-40B4-BE49-F238E27FC236}">
              <a16:creationId xmlns:a16="http://schemas.microsoft.com/office/drawing/2014/main" id="{B0CAF97F-B641-4EA0-BCBE-204B87E5A5E0}"/>
            </a:ext>
          </a:extLst>
        </xdr:cNvPr>
        <xdr:cNvSpPr/>
      </xdr:nvSpPr>
      <xdr:spPr>
        <a:xfrm>
          <a:off x="16757650" y="1777129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0" name="テキスト ボックス 819">
          <a:extLst>
            <a:ext uri="{FF2B5EF4-FFF2-40B4-BE49-F238E27FC236}">
              <a16:creationId xmlns:a16="http://schemas.microsoft.com/office/drawing/2014/main" id="{5A8D6387-D735-445B-9466-71B6FD3B1B0D}"/>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1" name="テキスト ボックス 820">
          <a:extLst>
            <a:ext uri="{FF2B5EF4-FFF2-40B4-BE49-F238E27FC236}">
              <a16:creationId xmlns:a16="http://schemas.microsoft.com/office/drawing/2014/main" id="{A2129BF7-A81C-4105-880B-568508074508}"/>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3A63CFDC-8310-4847-8D0E-EA3BE75CA3AB}"/>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5A91FC00-0DE6-42AC-9062-965291F2B2B0}"/>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6105EBE7-32D8-48FF-96A5-9A29DF4308F5}"/>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150586</xdr:rowOff>
    </xdr:from>
    <xdr:to>
      <xdr:col>116</xdr:col>
      <xdr:colOff>114300</xdr:colOff>
      <xdr:row>107</xdr:row>
      <xdr:rowOff>80736</xdr:rowOff>
    </xdr:to>
    <xdr:sp macro="" textlink="">
      <xdr:nvSpPr>
        <xdr:cNvPr id="825" name="楕円 824">
          <a:extLst>
            <a:ext uri="{FF2B5EF4-FFF2-40B4-BE49-F238E27FC236}">
              <a16:creationId xmlns:a16="http://schemas.microsoft.com/office/drawing/2014/main" id="{1CE6AFD3-512A-4BA0-9F97-047896D491A1}"/>
            </a:ext>
          </a:extLst>
        </xdr:cNvPr>
        <xdr:cNvSpPr/>
      </xdr:nvSpPr>
      <xdr:spPr>
        <a:xfrm>
          <a:off x="19900900" y="1775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129013</xdr:rowOff>
    </xdr:from>
    <xdr:ext cx="469744" cy="259045"/>
    <xdr:sp macro="" textlink="">
      <xdr:nvSpPr>
        <xdr:cNvPr id="826" name="【公民館】&#10;一人当たり面積該当値テキスト">
          <a:extLst>
            <a:ext uri="{FF2B5EF4-FFF2-40B4-BE49-F238E27FC236}">
              <a16:creationId xmlns:a16="http://schemas.microsoft.com/office/drawing/2014/main" id="{535973B3-1FCF-4373-8A33-FF86EC61E7E9}"/>
            </a:ext>
          </a:extLst>
        </xdr:cNvPr>
        <xdr:cNvSpPr txBox="1"/>
      </xdr:nvSpPr>
      <xdr:spPr>
        <a:xfrm>
          <a:off x="19989800" y="1773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161471</xdr:rowOff>
    </xdr:from>
    <xdr:to>
      <xdr:col>112</xdr:col>
      <xdr:colOff>38100</xdr:colOff>
      <xdr:row>107</xdr:row>
      <xdr:rowOff>91621</xdr:rowOff>
    </xdr:to>
    <xdr:sp macro="" textlink="">
      <xdr:nvSpPr>
        <xdr:cNvPr id="827" name="楕円 826">
          <a:extLst>
            <a:ext uri="{FF2B5EF4-FFF2-40B4-BE49-F238E27FC236}">
              <a16:creationId xmlns:a16="http://schemas.microsoft.com/office/drawing/2014/main" id="{50808237-4AAD-4A01-80F6-8FAB84ADECCB}"/>
            </a:ext>
          </a:extLst>
        </xdr:cNvPr>
        <xdr:cNvSpPr/>
      </xdr:nvSpPr>
      <xdr:spPr>
        <a:xfrm>
          <a:off x="19157950" y="1776367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29936</xdr:rowOff>
    </xdr:from>
    <xdr:to>
      <xdr:col>116</xdr:col>
      <xdr:colOff>63500</xdr:colOff>
      <xdr:row>107</xdr:row>
      <xdr:rowOff>40821</xdr:rowOff>
    </xdr:to>
    <xdr:cxnSp macro="">
      <xdr:nvCxnSpPr>
        <xdr:cNvPr id="828" name="直線コネクタ 827">
          <a:extLst>
            <a:ext uri="{FF2B5EF4-FFF2-40B4-BE49-F238E27FC236}">
              <a16:creationId xmlns:a16="http://schemas.microsoft.com/office/drawing/2014/main" id="{22457880-C245-4172-90F5-3405F146E8AC}"/>
            </a:ext>
          </a:extLst>
        </xdr:cNvPr>
        <xdr:cNvCxnSpPr/>
      </xdr:nvCxnSpPr>
      <xdr:spPr>
        <a:xfrm flipV="1">
          <a:off x="19202400" y="17803586"/>
          <a:ext cx="7493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169092</xdr:rowOff>
    </xdr:from>
    <xdr:to>
      <xdr:col>107</xdr:col>
      <xdr:colOff>101600</xdr:colOff>
      <xdr:row>107</xdr:row>
      <xdr:rowOff>99242</xdr:rowOff>
    </xdr:to>
    <xdr:sp macro="" textlink="">
      <xdr:nvSpPr>
        <xdr:cNvPr id="829" name="楕円 828">
          <a:extLst>
            <a:ext uri="{FF2B5EF4-FFF2-40B4-BE49-F238E27FC236}">
              <a16:creationId xmlns:a16="http://schemas.microsoft.com/office/drawing/2014/main" id="{2F92C729-D73B-444C-81E8-5E6A6EBD1073}"/>
            </a:ext>
          </a:extLst>
        </xdr:cNvPr>
        <xdr:cNvSpPr/>
      </xdr:nvSpPr>
      <xdr:spPr>
        <a:xfrm>
          <a:off x="18345150" y="1777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40821</xdr:rowOff>
    </xdr:from>
    <xdr:to>
      <xdr:col>111</xdr:col>
      <xdr:colOff>177800</xdr:colOff>
      <xdr:row>107</xdr:row>
      <xdr:rowOff>48442</xdr:rowOff>
    </xdr:to>
    <xdr:cxnSp macro="">
      <xdr:nvCxnSpPr>
        <xdr:cNvPr id="830" name="直線コネクタ 829">
          <a:extLst>
            <a:ext uri="{FF2B5EF4-FFF2-40B4-BE49-F238E27FC236}">
              <a16:creationId xmlns:a16="http://schemas.microsoft.com/office/drawing/2014/main" id="{23D691D5-392B-4946-BC56-3CFB7A0B79D4}"/>
            </a:ext>
          </a:extLst>
        </xdr:cNvPr>
        <xdr:cNvCxnSpPr/>
      </xdr:nvCxnSpPr>
      <xdr:spPr>
        <a:xfrm flipV="1">
          <a:off x="18395950" y="17814471"/>
          <a:ext cx="80645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7438</xdr:rowOff>
    </xdr:from>
    <xdr:to>
      <xdr:col>102</xdr:col>
      <xdr:colOff>165100</xdr:colOff>
      <xdr:row>107</xdr:row>
      <xdr:rowOff>109038</xdr:rowOff>
    </xdr:to>
    <xdr:sp macro="" textlink="">
      <xdr:nvSpPr>
        <xdr:cNvPr id="831" name="楕円 830">
          <a:extLst>
            <a:ext uri="{FF2B5EF4-FFF2-40B4-BE49-F238E27FC236}">
              <a16:creationId xmlns:a16="http://schemas.microsoft.com/office/drawing/2014/main" id="{67F15D98-6429-4EB8-949D-5E56FA424869}"/>
            </a:ext>
          </a:extLst>
        </xdr:cNvPr>
        <xdr:cNvSpPr/>
      </xdr:nvSpPr>
      <xdr:spPr>
        <a:xfrm>
          <a:off x="17551400" y="1778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48442</xdr:rowOff>
    </xdr:from>
    <xdr:to>
      <xdr:col>107</xdr:col>
      <xdr:colOff>50800</xdr:colOff>
      <xdr:row>107</xdr:row>
      <xdr:rowOff>58238</xdr:rowOff>
    </xdr:to>
    <xdr:cxnSp macro="">
      <xdr:nvCxnSpPr>
        <xdr:cNvPr id="832" name="直線コネクタ 831">
          <a:extLst>
            <a:ext uri="{FF2B5EF4-FFF2-40B4-BE49-F238E27FC236}">
              <a16:creationId xmlns:a16="http://schemas.microsoft.com/office/drawing/2014/main" id="{645AB713-0A17-43E7-A789-B826DA50CC41}"/>
            </a:ext>
          </a:extLst>
        </xdr:cNvPr>
        <xdr:cNvCxnSpPr/>
      </xdr:nvCxnSpPr>
      <xdr:spPr>
        <a:xfrm flipV="1">
          <a:off x="17602200" y="17822092"/>
          <a:ext cx="79375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13970</xdr:rowOff>
    </xdr:from>
    <xdr:to>
      <xdr:col>98</xdr:col>
      <xdr:colOff>38100</xdr:colOff>
      <xdr:row>107</xdr:row>
      <xdr:rowOff>115570</xdr:rowOff>
    </xdr:to>
    <xdr:sp macro="" textlink="">
      <xdr:nvSpPr>
        <xdr:cNvPr id="833" name="楕円 832">
          <a:extLst>
            <a:ext uri="{FF2B5EF4-FFF2-40B4-BE49-F238E27FC236}">
              <a16:creationId xmlns:a16="http://schemas.microsoft.com/office/drawing/2014/main" id="{7173AFE3-9C26-46FB-8326-FBAED46D99AD}"/>
            </a:ext>
          </a:extLst>
        </xdr:cNvPr>
        <xdr:cNvSpPr/>
      </xdr:nvSpPr>
      <xdr:spPr>
        <a:xfrm>
          <a:off x="16757650" y="177876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58238</xdr:rowOff>
    </xdr:from>
    <xdr:to>
      <xdr:col>102</xdr:col>
      <xdr:colOff>114300</xdr:colOff>
      <xdr:row>107</xdr:row>
      <xdr:rowOff>64770</xdr:rowOff>
    </xdr:to>
    <xdr:cxnSp macro="">
      <xdr:nvCxnSpPr>
        <xdr:cNvPr id="834" name="直線コネクタ 833">
          <a:extLst>
            <a:ext uri="{FF2B5EF4-FFF2-40B4-BE49-F238E27FC236}">
              <a16:creationId xmlns:a16="http://schemas.microsoft.com/office/drawing/2014/main" id="{054C80EC-76E2-449F-BFBF-C0F29E9027DA}"/>
            </a:ext>
          </a:extLst>
        </xdr:cNvPr>
        <xdr:cNvCxnSpPr/>
      </xdr:nvCxnSpPr>
      <xdr:spPr>
        <a:xfrm flipV="1">
          <a:off x="16802100" y="17831888"/>
          <a:ext cx="8001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99440</xdr:rowOff>
    </xdr:from>
    <xdr:ext cx="469744" cy="259045"/>
    <xdr:sp macro="" textlink="">
      <xdr:nvSpPr>
        <xdr:cNvPr id="835" name="n_1aveValue【公民館】&#10;一人当たり面積">
          <a:extLst>
            <a:ext uri="{FF2B5EF4-FFF2-40B4-BE49-F238E27FC236}">
              <a16:creationId xmlns:a16="http://schemas.microsoft.com/office/drawing/2014/main" id="{2693B93F-FDA3-413D-9B33-73DAD1A559C8}"/>
            </a:ext>
          </a:extLst>
        </xdr:cNvPr>
        <xdr:cNvSpPr txBox="1"/>
      </xdr:nvSpPr>
      <xdr:spPr>
        <a:xfrm>
          <a:off x="18980227" y="1753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94722</xdr:rowOff>
    </xdr:from>
    <xdr:ext cx="469744" cy="259045"/>
    <xdr:sp macro="" textlink="">
      <xdr:nvSpPr>
        <xdr:cNvPr id="836" name="n_2aveValue【公民館】&#10;一人当たり面積">
          <a:extLst>
            <a:ext uri="{FF2B5EF4-FFF2-40B4-BE49-F238E27FC236}">
              <a16:creationId xmlns:a16="http://schemas.microsoft.com/office/drawing/2014/main" id="{FAA7FE3C-7105-4654-AA92-5022EB4E14AA}"/>
            </a:ext>
          </a:extLst>
        </xdr:cNvPr>
        <xdr:cNvSpPr txBox="1"/>
      </xdr:nvSpPr>
      <xdr:spPr>
        <a:xfrm>
          <a:off x="18180127" y="17868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116495</xdr:rowOff>
    </xdr:from>
    <xdr:ext cx="469744" cy="259045"/>
    <xdr:sp macro="" textlink="">
      <xdr:nvSpPr>
        <xdr:cNvPr id="837" name="n_3aveValue【公民館】&#10;一人当たり面積">
          <a:extLst>
            <a:ext uri="{FF2B5EF4-FFF2-40B4-BE49-F238E27FC236}">
              <a16:creationId xmlns:a16="http://schemas.microsoft.com/office/drawing/2014/main" id="{2647D674-01C0-4598-BF93-43F7DB83B2C1}"/>
            </a:ext>
          </a:extLst>
        </xdr:cNvPr>
        <xdr:cNvSpPr txBox="1"/>
      </xdr:nvSpPr>
      <xdr:spPr>
        <a:xfrm>
          <a:off x="17386377" y="1789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115769</xdr:rowOff>
    </xdr:from>
    <xdr:ext cx="469744" cy="259045"/>
    <xdr:sp macro="" textlink="">
      <xdr:nvSpPr>
        <xdr:cNvPr id="838" name="n_4aveValue【公民館】&#10;一人当たり面積">
          <a:extLst>
            <a:ext uri="{FF2B5EF4-FFF2-40B4-BE49-F238E27FC236}">
              <a16:creationId xmlns:a16="http://schemas.microsoft.com/office/drawing/2014/main" id="{D2CB4005-2A59-4A18-B527-A1EC051064EB}"/>
            </a:ext>
          </a:extLst>
        </xdr:cNvPr>
        <xdr:cNvSpPr txBox="1"/>
      </xdr:nvSpPr>
      <xdr:spPr>
        <a:xfrm>
          <a:off x="16592627" y="1754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82748</xdr:rowOff>
    </xdr:from>
    <xdr:ext cx="469744" cy="259045"/>
    <xdr:sp macro="" textlink="">
      <xdr:nvSpPr>
        <xdr:cNvPr id="839" name="n_1mainValue【公民館】&#10;一人当たり面積">
          <a:extLst>
            <a:ext uri="{FF2B5EF4-FFF2-40B4-BE49-F238E27FC236}">
              <a16:creationId xmlns:a16="http://schemas.microsoft.com/office/drawing/2014/main" id="{393614B8-D505-463E-9DF2-88E7B53D4178}"/>
            </a:ext>
          </a:extLst>
        </xdr:cNvPr>
        <xdr:cNvSpPr txBox="1"/>
      </xdr:nvSpPr>
      <xdr:spPr>
        <a:xfrm>
          <a:off x="18980227" y="17856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115769</xdr:rowOff>
    </xdr:from>
    <xdr:ext cx="469744" cy="259045"/>
    <xdr:sp macro="" textlink="">
      <xdr:nvSpPr>
        <xdr:cNvPr id="840" name="n_2mainValue【公民館】&#10;一人当たり面積">
          <a:extLst>
            <a:ext uri="{FF2B5EF4-FFF2-40B4-BE49-F238E27FC236}">
              <a16:creationId xmlns:a16="http://schemas.microsoft.com/office/drawing/2014/main" id="{FEF0246E-7012-4DA1-98EF-B17B9BF57537}"/>
            </a:ext>
          </a:extLst>
        </xdr:cNvPr>
        <xdr:cNvSpPr txBox="1"/>
      </xdr:nvSpPr>
      <xdr:spPr>
        <a:xfrm>
          <a:off x="18180127" y="1754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125565</xdr:rowOff>
    </xdr:from>
    <xdr:ext cx="469744" cy="259045"/>
    <xdr:sp macro="" textlink="">
      <xdr:nvSpPr>
        <xdr:cNvPr id="841" name="n_3mainValue【公民館】&#10;一人当たり面積">
          <a:extLst>
            <a:ext uri="{FF2B5EF4-FFF2-40B4-BE49-F238E27FC236}">
              <a16:creationId xmlns:a16="http://schemas.microsoft.com/office/drawing/2014/main" id="{911E6701-595E-4464-A95E-2F07CF0466E4}"/>
            </a:ext>
          </a:extLst>
        </xdr:cNvPr>
        <xdr:cNvSpPr txBox="1"/>
      </xdr:nvSpPr>
      <xdr:spPr>
        <a:xfrm>
          <a:off x="17386377" y="17556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106697</xdr:rowOff>
    </xdr:from>
    <xdr:ext cx="469744" cy="259045"/>
    <xdr:sp macro="" textlink="">
      <xdr:nvSpPr>
        <xdr:cNvPr id="842" name="n_4mainValue【公民館】&#10;一人当たり面積">
          <a:extLst>
            <a:ext uri="{FF2B5EF4-FFF2-40B4-BE49-F238E27FC236}">
              <a16:creationId xmlns:a16="http://schemas.microsoft.com/office/drawing/2014/main" id="{B5D93CD2-8F70-4F06-B28E-1D12E2025BDD}"/>
            </a:ext>
          </a:extLst>
        </xdr:cNvPr>
        <xdr:cNvSpPr txBox="1"/>
      </xdr:nvSpPr>
      <xdr:spPr>
        <a:xfrm>
          <a:off x="16592627" y="1788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3" name="正方形/長方形 842">
          <a:extLst>
            <a:ext uri="{FF2B5EF4-FFF2-40B4-BE49-F238E27FC236}">
              <a16:creationId xmlns:a16="http://schemas.microsoft.com/office/drawing/2014/main" id="{4063B0A6-89E8-4057-A740-26D1C83D34B0}"/>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4" name="正方形/長方形 843">
          <a:extLst>
            <a:ext uri="{FF2B5EF4-FFF2-40B4-BE49-F238E27FC236}">
              <a16:creationId xmlns:a16="http://schemas.microsoft.com/office/drawing/2014/main" id="{11ED0BD0-689C-466E-8F5C-E86E21E3A2D1}"/>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5" name="テキスト ボックス 844">
          <a:extLst>
            <a:ext uri="{FF2B5EF4-FFF2-40B4-BE49-F238E27FC236}">
              <a16:creationId xmlns:a16="http://schemas.microsoft.com/office/drawing/2014/main" id="{11ACC861-8A2D-45BD-BC7C-640590590311}"/>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共施設の半数程度は昭和４０年代から昭和５０年代に集中して建設された施設であるため、有形固定資産減価償却が多くの類型で類似団体内平均値より高くなっている。中でも、認定こども園、学校施設、公営住宅においては、類似団体平均値を大きく上回っている。認定こども園及び学校施設については、出生数の減少に伴い人口減少が進行していることから、既存施設の建替などを行うことは難しく長寿命化による改修が主な事業になってくるため、減価償却は進み、減価償却率は増加していく見込みである。公営住宅については、建物の老朽化が進行していることに加え、町で保有する戸数も多いことから一人当たり面積も大きく上回っているため、空き住宅を毎年数戸ずつ解体撤去しており、一人当たり面積も徐々に減少していく見込みで、今後、維持管理費用の減少を見込んで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FA2AE5F-49B3-4683-B9E5-065498D6F04D}"/>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21911B3-5BB2-4383-B4C6-C1F5B207D7B6}"/>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B7F4CD8-2A20-477F-9FCC-03D7D8D9EDAC}"/>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9CB0949-110B-4077-8CB6-CC1C4E320D15}"/>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埼玉県小鹿野町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225C569-0BCD-42CB-B797-2310E3ACCAC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3480A76-28A5-4F83-ADCC-1FDC69131BB9}"/>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B8CBA39-F33A-4B05-BCAF-658BD5AB27CD}"/>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B4E4E0B-BF12-441D-BFD8-4CCF91B1398F}"/>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7D5D6FC-1D7F-4AA9-A505-98696A6299BE}"/>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102AF1B-BF73-43BC-A81E-E33A5457AFC4}"/>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10,316
10,158
171.26
7,433,428
6,981,172
423,164
4,612,070
7,676,917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1134E97-477B-4224-9A99-4E4E38F27728}"/>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3013C85-B112-44FB-BC7C-54728FEB4B04}"/>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94278E2-82A7-48D9-A3A1-0C79BE2D2DC9}"/>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15.8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9F4EFA2-18CC-4B86-B0D6-034ECD22BADF}"/>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D3B02BF-5F66-45AC-8C7D-DD01BBA9A7AE}"/>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F73F016-ADC3-4E9C-B7E4-F62E8B20D011}"/>
            </a:ext>
          </a:extLst>
        </xdr:cNvPr>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9BB87DB-641C-428C-87C2-D83ACFB6CAF0}"/>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F182663-9E56-4C21-8B4E-2F63AA296606}"/>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74E14F7-78C7-40B6-B5AA-A7E8DA08C1DD}"/>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7E9B506-29EB-47D0-919F-17A255A16E3C}"/>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0C4E0B5-A65B-47FC-BBCC-3AC56FD775E6}"/>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C748179-059D-4643-82A5-042A14BB0F62}"/>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37BD7DB-8C65-4D8B-90E9-3D67D098FED3}"/>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79000D3-0336-4168-90EB-355A01000052}"/>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8941583-DB07-43E8-BB23-3AC28F9B5858}"/>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335DE68-9BA6-45DB-8C5C-78C7B0849075}"/>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2A1D38C-8E5B-46DB-B125-2B08D4CF0FA8}"/>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30BE174-BE7C-4D02-8AB1-E6F6F4C23DA1}"/>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2CCCA86-79E2-45E2-AFB2-50155D59DB4E}"/>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462D631-3508-4C38-A262-B009A28D0D45}"/>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71495F3-92CA-47DE-A160-6865468296EF}"/>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CE8F104-2F5D-490A-AA45-65CDA4D7684F}"/>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27E716E-D3E7-43FF-A0FE-DB34DA913A86}"/>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B4AED12-FA0A-445A-AD81-A128B047B624}"/>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2419660-6487-4E88-87D7-9F010EEBAC43}"/>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E6E54D-E564-4692-890D-EB05B0650A89}"/>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12F1B73-D7C0-42DB-AFEA-88DD59791336}"/>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F89118C-4412-45F3-9122-503CC6862B1A}"/>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1D1E018-69F2-4967-957C-401254D0BBB5}"/>
            </a:ext>
          </a:extLst>
        </xdr:cNvPr>
        <xdr:cNvSpPr/>
      </xdr:nvSpPr>
      <xdr:spPr>
        <a:xfrm>
          <a:off x="685800" y="51435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3F8516E0-F5B7-43F3-BD5A-1A5DB9AD5263}"/>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21A708C7-CAA4-4931-8C51-09CBBEE8523F}"/>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F7EB4783-1249-4697-A15F-2BAB1960FFA6}"/>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AA348016-451C-4676-A979-353D35DCB594}"/>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20F4BD0F-51DB-41FD-85D3-235F752E2E3B}"/>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50871C5E-87A8-4E76-844A-7903490042FD}"/>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E9780E46-C54B-415F-981B-6496DA33B3C9}"/>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76C099EE-8265-4B35-9E74-8FFA27D4EC20}"/>
            </a:ext>
          </a:extLst>
        </xdr:cNvPr>
        <xdr:cNvSpPr/>
      </xdr:nvSpPr>
      <xdr:spPr>
        <a:xfrm>
          <a:off x="5956300" y="51435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96C01AF2-897E-44B6-B0B2-5D17C866F0AE}"/>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1EDB932D-43E3-4C72-9D8F-EECCAF65B901}"/>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123D7ED1-C78C-4B53-BFEA-D5EC6F1F1310}"/>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643CFCD-1A0A-455F-959D-C677986E9C86}"/>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334B1B16-8CC4-4296-806D-5ABB276192E2}"/>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2073204E-D8AF-40B3-825B-4F9B2C5A8DE2}"/>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E1763021-CDE6-457C-86A0-E62FFD4405D7}"/>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476540DF-7B1E-4365-91F2-56E504A6ECF9}"/>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B353F233-310A-4B64-96F3-A337B795090E}"/>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8B28C036-9C47-4A78-90AC-4C35B2C8114C}"/>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4E0BF497-54C1-4C0D-972C-869778205DE8}"/>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B458BE84-107F-46CD-BB20-633FE5B4155C}"/>
            </a:ext>
          </a:extLst>
        </xdr:cNvPr>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CCCACA69-6184-4A5D-B7DD-172FDA21E797}"/>
            </a:ext>
          </a:extLst>
        </xdr:cNvPr>
        <xdr:cNvSpPr txBox="1"/>
      </xdr:nvSpPr>
      <xdr:spPr>
        <a:xfrm>
          <a:off x="2757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D97C75E4-4218-4FD2-B7EB-ACEC7DD3C22E}"/>
            </a:ext>
          </a:extLst>
        </xdr:cNvPr>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3C199B3F-E9DA-4406-AA22-9813619D3FE1}"/>
            </a:ext>
          </a:extLst>
        </xdr:cNvPr>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9A540396-34A6-4470-9B84-076CAEC3A196}"/>
            </a:ext>
          </a:extLst>
        </xdr:cNvPr>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94FCAFD8-82B0-45F8-8F1F-F3C45D027C28}"/>
            </a:ext>
          </a:extLst>
        </xdr:cNvPr>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D9CE3BD7-E865-4E89-B9F2-B9D0F795F0EF}"/>
            </a:ext>
          </a:extLst>
        </xdr:cNvPr>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032E6A24-169A-41F4-B59B-C8004527251A}"/>
            </a:ext>
          </a:extLst>
        </xdr:cNvPr>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7ABE8DDE-F4BC-4BA9-AB60-9DF60BC574A5}"/>
            </a:ext>
          </a:extLst>
        </xdr:cNvPr>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4938C1F2-6959-4F6E-8979-027F2C2DC11D}"/>
            </a:ext>
          </a:extLst>
        </xdr:cNvPr>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8A75C6C4-B9F3-42D9-904B-2EE5405B707E}"/>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70003A0D-E415-4D86-B4DD-0653FEA62E1E}"/>
            </a:ext>
          </a:extLst>
        </xdr:cNvPr>
        <xdr:cNvSpPr txBox="1"/>
      </xdr:nvSpPr>
      <xdr:spPr>
        <a:xfrm>
          <a:off x="38496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0B06E30A-0A83-4C15-9F9E-9E07F5451A33}"/>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137160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E4BD7A63-DC6E-4688-BF8B-87B6D3EDD4BD}"/>
            </a:ext>
          </a:extLst>
        </xdr:cNvPr>
        <xdr:cNvCxnSpPr/>
      </xdr:nvCxnSpPr>
      <xdr:spPr>
        <a:xfrm flipV="1">
          <a:off x="4177665" y="9389110"/>
          <a:ext cx="0" cy="125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6F117F18-BE94-471C-AC72-8B5A7A2D3B56}"/>
            </a:ext>
          </a:extLst>
        </xdr:cNvPr>
        <xdr:cNvSpPr txBox="1"/>
      </xdr:nvSpPr>
      <xdr:spPr>
        <a:xfrm>
          <a:off x="4216400" y="1065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C018CE6F-9114-4082-A911-6CB2612E10B8}"/>
            </a:ext>
          </a:extLst>
        </xdr:cNvPr>
        <xdr:cNvCxnSpPr/>
      </xdr:nvCxnSpPr>
      <xdr:spPr>
        <a:xfrm>
          <a:off x="4108450" y="10648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83837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81165173-6F60-4D16-9065-B0DD02AB0905}"/>
            </a:ext>
          </a:extLst>
        </xdr:cNvPr>
        <xdr:cNvSpPr txBox="1"/>
      </xdr:nvSpPr>
      <xdr:spPr>
        <a:xfrm>
          <a:off x="4216400" y="9170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137160</xdr:rowOff>
    </xdr:from>
    <xdr:to>
      <xdr:col>24</xdr:col>
      <xdr:colOff>152400</xdr:colOff>
      <xdr:row>56</xdr:row>
      <xdr:rowOff>137160</xdr:rowOff>
    </xdr:to>
    <xdr:cxnSp macro="">
      <xdr:nvCxnSpPr>
        <xdr:cNvPr id="77" name="直線コネクタ 76">
          <a:extLst>
            <a:ext uri="{FF2B5EF4-FFF2-40B4-BE49-F238E27FC236}">
              <a16:creationId xmlns:a16="http://schemas.microsoft.com/office/drawing/2014/main" id="{1442FFA8-5F28-4287-9A85-482B8F9435F4}"/>
            </a:ext>
          </a:extLst>
        </xdr:cNvPr>
        <xdr:cNvCxnSpPr/>
      </xdr:nvCxnSpPr>
      <xdr:spPr>
        <a:xfrm>
          <a:off x="4108450" y="93891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15892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3D2D4026-75DD-46E2-A7B3-53C47B9F60E5}"/>
            </a:ext>
          </a:extLst>
        </xdr:cNvPr>
        <xdr:cNvSpPr txBox="1"/>
      </xdr:nvSpPr>
      <xdr:spPr>
        <a:xfrm>
          <a:off x="4216400" y="9928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164465</xdr:rowOff>
    </xdr:from>
    <xdr:to>
      <xdr:col>24</xdr:col>
      <xdr:colOff>114300</xdr:colOff>
      <xdr:row>61</xdr:row>
      <xdr:rowOff>94615</xdr:rowOff>
    </xdr:to>
    <xdr:sp macro="" textlink="">
      <xdr:nvSpPr>
        <xdr:cNvPr id="79" name="フローチャート: 判断 78">
          <a:extLst>
            <a:ext uri="{FF2B5EF4-FFF2-40B4-BE49-F238E27FC236}">
              <a16:creationId xmlns:a16="http://schemas.microsoft.com/office/drawing/2014/main" id="{79C63A85-32CC-4F06-B374-D687AD0480C7}"/>
            </a:ext>
          </a:extLst>
        </xdr:cNvPr>
        <xdr:cNvSpPr/>
      </xdr:nvSpPr>
      <xdr:spPr>
        <a:xfrm>
          <a:off x="4127500" y="100768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2540</xdr:rowOff>
    </xdr:from>
    <xdr:to>
      <xdr:col>20</xdr:col>
      <xdr:colOff>38100</xdr:colOff>
      <xdr:row>61</xdr:row>
      <xdr:rowOff>104140</xdr:rowOff>
    </xdr:to>
    <xdr:sp macro="" textlink="">
      <xdr:nvSpPr>
        <xdr:cNvPr id="80" name="フローチャート: 判断 79">
          <a:extLst>
            <a:ext uri="{FF2B5EF4-FFF2-40B4-BE49-F238E27FC236}">
              <a16:creationId xmlns:a16="http://schemas.microsoft.com/office/drawing/2014/main" id="{550C0E90-69DF-456D-A896-2F90388FEE7F}"/>
            </a:ext>
          </a:extLst>
        </xdr:cNvPr>
        <xdr:cNvSpPr/>
      </xdr:nvSpPr>
      <xdr:spPr>
        <a:xfrm>
          <a:off x="3384550" y="100799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143510</xdr:rowOff>
    </xdr:from>
    <xdr:to>
      <xdr:col>15</xdr:col>
      <xdr:colOff>101600</xdr:colOff>
      <xdr:row>61</xdr:row>
      <xdr:rowOff>73660</xdr:rowOff>
    </xdr:to>
    <xdr:sp macro="" textlink="">
      <xdr:nvSpPr>
        <xdr:cNvPr id="81" name="フローチャート: 判断 80">
          <a:extLst>
            <a:ext uri="{FF2B5EF4-FFF2-40B4-BE49-F238E27FC236}">
              <a16:creationId xmlns:a16="http://schemas.microsoft.com/office/drawing/2014/main" id="{53688E0F-621A-4ADD-BC5B-3943B59F9289}"/>
            </a:ext>
          </a:extLst>
        </xdr:cNvPr>
        <xdr:cNvSpPr/>
      </xdr:nvSpPr>
      <xdr:spPr>
        <a:xfrm>
          <a:off x="2571750" y="100558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114935</xdr:rowOff>
    </xdr:from>
    <xdr:to>
      <xdr:col>10</xdr:col>
      <xdr:colOff>165100</xdr:colOff>
      <xdr:row>61</xdr:row>
      <xdr:rowOff>45085</xdr:rowOff>
    </xdr:to>
    <xdr:sp macro="" textlink="">
      <xdr:nvSpPr>
        <xdr:cNvPr id="82" name="フローチャート: 判断 81">
          <a:extLst>
            <a:ext uri="{FF2B5EF4-FFF2-40B4-BE49-F238E27FC236}">
              <a16:creationId xmlns:a16="http://schemas.microsoft.com/office/drawing/2014/main" id="{34A86DEA-178A-4684-AC2F-9DE51729150D}"/>
            </a:ext>
          </a:extLst>
        </xdr:cNvPr>
        <xdr:cNvSpPr/>
      </xdr:nvSpPr>
      <xdr:spPr>
        <a:xfrm>
          <a:off x="1778000" y="100272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21590</xdr:rowOff>
    </xdr:from>
    <xdr:to>
      <xdr:col>6</xdr:col>
      <xdr:colOff>38100</xdr:colOff>
      <xdr:row>60</xdr:row>
      <xdr:rowOff>123190</xdr:rowOff>
    </xdr:to>
    <xdr:sp macro="" textlink="">
      <xdr:nvSpPr>
        <xdr:cNvPr id="83" name="フローチャート: 判断 82">
          <a:extLst>
            <a:ext uri="{FF2B5EF4-FFF2-40B4-BE49-F238E27FC236}">
              <a16:creationId xmlns:a16="http://schemas.microsoft.com/office/drawing/2014/main" id="{EAA53B6A-E9F1-465B-B4BA-8E22C9A4086C}"/>
            </a:ext>
          </a:extLst>
        </xdr:cNvPr>
        <xdr:cNvSpPr/>
      </xdr:nvSpPr>
      <xdr:spPr>
        <a:xfrm>
          <a:off x="984250" y="99339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8D7DE121-F5AE-4FCA-BEE0-46D6ADD2E5B6}"/>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80CD0C0E-BF11-4961-B771-6E89B8646AE6}"/>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8EA90656-CD0E-4A1D-8361-B67EE0F29002}"/>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3B639662-7B31-491D-8233-228848A24522}"/>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8AE0B3BB-EB5D-4C31-858E-E25038217147}"/>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88265</xdr:rowOff>
    </xdr:from>
    <xdr:to>
      <xdr:col>24</xdr:col>
      <xdr:colOff>114300</xdr:colOff>
      <xdr:row>62</xdr:row>
      <xdr:rowOff>18415</xdr:rowOff>
    </xdr:to>
    <xdr:sp macro="" textlink="">
      <xdr:nvSpPr>
        <xdr:cNvPr id="89" name="楕円 88">
          <a:extLst>
            <a:ext uri="{FF2B5EF4-FFF2-40B4-BE49-F238E27FC236}">
              <a16:creationId xmlns:a16="http://schemas.microsoft.com/office/drawing/2014/main" id="{D1C020ED-4F64-4B8C-9157-B1C51FFD2993}"/>
            </a:ext>
          </a:extLst>
        </xdr:cNvPr>
        <xdr:cNvSpPr/>
      </xdr:nvSpPr>
      <xdr:spPr>
        <a:xfrm>
          <a:off x="4127500" y="101657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66692</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CE665E7F-F18D-4D0D-9010-16FCCCCAD9B2}"/>
            </a:ext>
          </a:extLst>
        </xdr:cNvPr>
        <xdr:cNvSpPr txBox="1"/>
      </xdr:nvSpPr>
      <xdr:spPr>
        <a:xfrm>
          <a:off x="4216400" y="10144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61595</xdr:rowOff>
    </xdr:from>
    <xdr:to>
      <xdr:col>20</xdr:col>
      <xdr:colOff>38100</xdr:colOff>
      <xdr:row>61</xdr:row>
      <xdr:rowOff>163195</xdr:rowOff>
    </xdr:to>
    <xdr:sp macro="" textlink="">
      <xdr:nvSpPr>
        <xdr:cNvPr id="91" name="楕円 90">
          <a:extLst>
            <a:ext uri="{FF2B5EF4-FFF2-40B4-BE49-F238E27FC236}">
              <a16:creationId xmlns:a16="http://schemas.microsoft.com/office/drawing/2014/main" id="{4050A5DA-B9B9-46F5-AE47-A06018ECBF59}"/>
            </a:ext>
          </a:extLst>
        </xdr:cNvPr>
        <xdr:cNvSpPr/>
      </xdr:nvSpPr>
      <xdr:spPr>
        <a:xfrm>
          <a:off x="3384550" y="101390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112395</xdr:rowOff>
    </xdr:from>
    <xdr:to>
      <xdr:col>24</xdr:col>
      <xdr:colOff>63500</xdr:colOff>
      <xdr:row>61</xdr:row>
      <xdr:rowOff>139065</xdr:rowOff>
    </xdr:to>
    <xdr:cxnSp macro="">
      <xdr:nvCxnSpPr>
        <xdr:cNvPr id="92" name="直線コネクタ 91">
          <a:extLst>
            <a:ext uri="{FF2B5EF4-FFF2-40B4-BE49-F238E27FC236}">
              <a16:creationId xmlns:a16="http://schemas.microsoft.com/office/drawing/2014/main" id="{84649358-5EB5-41A0-B0C2-831246FA4B4B}"/>
            </a:ext>
          </a:extLst>
        </xdr:cNvPr>
        <xdr:cNvCxnSpPr/>
      </xdr:nvCxnSpPr>
      <xdr:spPr>
        <a:xfrm>
          <a:off x="3429000" y="10189845"/>
          <a:ext cx="7493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126365</xdr:rowOff>
    </xdr:from>
    <xdr:to>
      <xdr:col>15</xdr:col>
      <xdr:colOff>101600</xdr:colOff>
      <xdr:row>62</xdr:row>
      <xdr:rowOff>56515</xdr:rowOff>
    </xdr:to>
    <xdr:sp macro="" textlink="">
      <xdr:nvSpPr>
        <xdr:cNvPr id="93" name="楕円 92">
          <a:extLst>
            <a:ext uri="{FF2B5EF4-FFF2-40B4-BE49-F238E27FC236}">
              <a16:creationId xmlns:a16="http://schemas.microsoft.com/office/drawing/2014/main" id="{DE1503FE-09CE-485C-97FF-4E98F7C64CB3}"/>
            </a:ext>
          </a:extLst>
        </xdr:cNvPr>
        <xdr:cNvSpPr/>
      </xdr:nvSpPr>
      <xdr:spPr>
        <a:xfrm>
          <a:off x="2571750" y="102038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112395</xdr:rowOff>
    </xdr:from>
    <xdr:to>
      <xdr:col>19</xdr:col>
      <xdr:colOff>177800</xdr:colOff>
      <xdr:row>62</xdr:row>
      <xdr:rowOff>5715</xdr:rowOff>
    </xdr:to>
    <xdr:cxnSp macro="">
      <xdr:nvCxnSpPr>
        <xdr:cNvPr id="94" name="直線コネクタ 93">
          <a:extLst>
            <a:ext uri="{FF2B5EF4-FFF2-40B4-BE49-F238E27FC236}">
              <a16:creationId xmlns:a16="http://schemas.microsoft.com/office/drawing/2014/main" id="{ABD53B20-C326-434D-A4D1-2DDC23E8BF1C}"/>
            </a:ext>
          </a:extLst>
        </xdr:cNvPr>
        <xdr:cNvCxnSpPr/>
      </xdr:nvCxnSpPr>
      <xdr:spPr>
        <a:xfrm flipV="1">
          <a:off x="2622550" y="10189845"/>
          <a:ext cx="80645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95885</xdr:rowOff>
    </xdr:from>
    <xdr:to>
      <xdr:col>10</xdr:col>
      <xdr:colOff>165100</xdr:colOff>
      <xdr:row>62</xdr:row>
      <xdr:rowOff>26035</xdr:rowOff>
    </xdr:to>
    <xdr:sp macro="" textlink="">
      <xdr:nvSpPr>
        <xdr:cNvPr id="95" name="楕円 94">
          <a:extLst>
            <a:ext uri="{FF2B5EF4-FFF2-40B4-BE49-F238E27FC236}">
              <a16:creationId xmlns:a16="http://schemas.microsoft.com/office/drawing/2014/main" id="{E409166B-1102-45FB-9CB6-AC6BE5C17F7A}"/>
            </a:ext>
          </a:extLst>
        </xdr:cNvPr>
        <xdr:cNvSpPr/>
      </xdr:nvSpPr>
      <xdr:spPr>
        <a:xfrm>
          <a:off x="1778000" y="101733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146685</xdr:rowOff>
    </xdr:from>
    <xdr:to>
      <xdr:col>15</xdr:col>
      <xdr:colOff>50800</xdr:colOff>
      <xdr:row>62</xdr:row>
      <xdr:rowOff>5715</xdr:rowOff>
    </xdr:to>
    <xdr:cxnSp macro="">
      <xdr:nvCxnSpPr>
        <xdr:cNvPr id="96" name="直線コネクタ 95">
          <a:extLst>
            <a:ext uri="{FF2B5EF4-FFF2-40B4-BE49-F238E27FC236}">
              <a16:creationId xmlns:a16="http://schemas.microsoft.com/office/drawing/2014/main" id="{57A355B1-37C4-4071-8705-9961BD5BA763}"/>
            </a:ext>
          </a:extLst>
        </xdr:cNvPr>
        <xdr:cNvCxnSpPr/>
      </xdr:nvCxnSpPr>
      <xdr:spPr>
        <a:xfrm>
          <a:off x="1828800" y="10224135"/>
          <a:ext cx="79375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13970</xdr:rowOff>
    </xdr:from>
    <xdr:to>
      <xdr:col>6</xdr:col>
      <xdr:colOff>38100</xdr:colOff>
      <xdr:row>62</xdr:row>
      <xdr:rowOff>115570</xdr:rowOff>
    </xdr:to>
    <xdr:sp macro="" textlink="">
      <xdr:nvSpPr>
        <xdr:cNvPr id="97" name="楕円 96">
          <a:extLst>
            <a:ext uri="{FF2B5EF4-FFF2-40B4-BE49-F238E27FC236}">
              <a16:creationId xmlns:a16="http://schemas.microsoft.com/office/drawing/2014/main" id="{38E445B9-0E84-4DBF-A385-DE3B72025959}"/>
            </a:ext>
          </a:extLst>
        </xdr:cNvPr>
        <xdr:cNvSpPr/>
      </xdr:nvSpPr>
      <xdr:spPr>
        <a:xfrm>
          <a:off x="984250" y="102565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146685</xdr:rowOff>
    </xdr:from>
    <xdr:to>
      <xdr:col>10</xdr:col>
      <xdr:colOff>114300</xdr:colOff>
      <xdr:row>62</xdr:row>
      <xdr:rowOff>64770</xdr:rowOff>
    </xdr:to>
    <xdr:cxnSp macro="">
      <xdr:nvCxnSpPr>
        <xdr:cNvPr id="98" name="直線コネクタ 97">
          <a:extLst>
            <a:ext uri="{FF2B5EF4-FFF2-40B4-BE49-F238E27FC236}">
              <a16:creationId xmlns:a16="http://schemas.microsoft.com/office/drawing/2014/main" id="{95209A58-52CE-4129-8084-D44275497E86}"/>
            </a:ext>
          </a:extLst>
        </xdr:cNvPr>
        <xdr:cNvCxnSpPr/>
      </xdr:nvCxnSpPr>
      <xdr:spPr>
        <a:xfrm flipV="1">
          <a:off x="1028700" y="10224135"/>
          <a:ext cx="800100" cy="83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120667</xdr:rowOff>
    </xdr:from>
    <xdr:ext cx="405111" cy="259045"/>
    <xdr:sp macro="" textlink="">
      <xdr:nvSpPr>
        <xdr:cNvPr id="99" name="n_1aveValue【体育館・プール】&#10;有形固定資産減価償却率">
          <a:extLst>
            <a:ext uri="{FF2B5EF4-FFF2-40B4-BE49-F238E27FC236}">
              <a16:creationId xmlns:a16="http://schemas.microsoft.com/office/drawing/2014/main" id="{5FF53E44-D5F4-4942-9BF0-C243A7C0246A}"/>
            </a:ext>
          </a:extLst>
        </xdr:cNvPr>
        <xdr:cNvSpPr txBox="1"/>
      </xdr:nvSpPr>
      <xdr:spPr>
        <a:xfrm>
          <a:off x="3239144" y="9867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90187</xdr:rowOff>
    </xdr:from>
    <xdr:ext cx="405111" cy="259045"/>
    <xdr:sp macro="" textlink="">
      <xdr:nvSpPr>
        <xdr:cNvPr id="100" name="n_2aveValue【体育館・プール】&#10;有形固定資産減価償却率">
          <a:extLst>
            <a:ext uri="{FF2B5EF4-FFF2-40B4-BE49-F238E27FC236}">
              <a16:creationId xmlns:a16="http://schemas.microsoft.com/office/drawing/2014/main" id="{35D9DD7E-E775-4718-A541-CB5F26D1BA3E}"/>
            </a:ext>
          </a:extLst>
        </xdr:cNvPr>
        <xdr:cNvSpPr txBox="1"/>
      </xdr:nvSpPr>
      <xdr:spPr>
        <a:xfrm>
          <a:off x="2439044" y="9837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61612</xdr:rowOff>
    </xdr:from>
    <xdr:ext cx="405111" cy="259045"/>
    <xdr:sp macro="" textlink="">
      <xdr:nvSpPr>
        <xdr:cNvPr id="101" name="n_3aveValue【体育館・プール】&#10;有形固定資産減価償却率">
          <a:extLst>
            <a:ext uri="{FF2B5EF4-FFF2-40B4-BE49-F238E27FC236}">
              <a16:creationId xmlns:a16="http://schemas.microsoft.com/office/drawing/2014/main" id="{68464D1F-B298-423B-B39E-3BEFAC3F9103}"/>
            </a:ext>
          </a:extLst>
        </xdr:cNvPr>
        <xdr:cNvSpPr txBox="1"/>
      </xdr:nvSpPr>
      <xdr:spPr>
        <a:xfrm>
          <a:off x="1645294" y="9808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139717</xdr:rowOff>
    </xdr:from>
    <xdr:ext cx="405111" cy="259045"/>
    <xdr:sp macro="" textlink="">
      <xdr:nvSpPr>
        <xdr:cNvPr id="102" name="n_4aveValue【体育館・プール】&#10;有形固定資産減価償却率">
          <a:extLst>
            <a:ext uri="{FF2B5EF4-FFF2-40B4-BE49-F238E27FC236}">
              <a16:creationId xmlns:a16="http://schemas.microsoft.com/office/drawing/2014/main" id="{07BAF485-482C-4232-815F-24BBB65E21A8}"/>
            </a:ext>
          </a:extLst>
        </xdr:cNvPr>
        <xdr:cNvSpPr txBox="1"/>
      </xdr:nvSpPr>
      <xdr:spPr>
        <a:xfrm>
          <a:off x="851544" y="972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154322</xdr:rowOff>
    </xdr:from>
    <xdr:ext cx="405111" cy="259045"/>
    <xdr:sp macro="" textlink="">
      <xdr:nvSpPr>
        <xdr:cNvPr id="103" name="n_1mainValue【体育館・プール】&#10;有形固定資産減価償却率">
          <a:extLst>
            <a:ext uri="{FF2B5EF4-FFF2-40B4-BE49-F238E27FC236}">
              <a16:creationId xmlns:a16="http://schemas.microsoft.com/office/drawing/2014/main" id="{F5B2E212-6944-4D20-BA39-31F6B240D8EE}"/>
            </a:ext>
          </a:extLst>
        </xdr:cNvPr>
        <xdr:cNvSpPr txBox="1"/>
      </xdr:nvSpPr>
      <xdr:spPr>
        <a:xfrm>
          <a:off x="3239144" y="1023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47642</xdr:rowOff>
    </xdr:from>
    <xdr:ext cx="405111" cy="259045"/>
    <xdr:sp macro="" textlink="">
      <xdr:nvSpPr>
        <xdr:cNvPr id="104" name="n_2mainValue【体育館・プール】&#10;有形固定資産減価償却率">
          <a:extLst>
            <a:ext uri="{FF2B5EF4-FFF2-40B4-BE49-F238E27FC236}">
              <a16:creationId xmlns:a16="http://schemas.microsoft.com/office/drawing/2014/main" id="{8C7A8E2A-4084-4B59-911A-DBE6F92E7B0F}"/>
            </a:ext>
          </a:extLst>
        </xdr:cNvPr>
        <xdr:cNvSpPr txBox="1"/>
      </xdr:nvSpPr>
      <xdr:spPr>
        <a:xfrm>
          <a:off x="2439044" y="10290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17162</xdr:rowOff>
    </xdr:from>
    <xdr:ext cx="405111" cy="259045"/>
    <xdr:sp macro="" textlink="">
      <xdr:nvSpPr>
        <xdr:cNvPr id="105" name="n_3mainValue【体育館・プール】&#10;有形固定資産減価償却率">
          <a:extLst>
            <a:ext uri="{FF2B5EF4-FFF2-40B4-BE49-F238E27FC236}">
              <a16:creationId xmlns:a16="http://schemas.microsoft.com/office/drawing/2014/main" id="{25318B25-44BF-402B-A618-4F841C3F60B0}"/>
            </a:ext>
          </a:extLst>
        </xdr:cNvPr>
        <xdr:cNvSpPr txBox="1"/>
      </xdr:nvSpPr>
      <xdr:spPr>
        <a:xfrm>
          <a:off x="1645294" y="10259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106697</xdr:rowOff>
    </xdr:from>
    <xdr:ext cx="405111" cy="259045"/>
    <xdr:sp macro="" textlink="">
      <xdr:nvSpPr>
        <xdr:cNvPr id="106" name="n_4mainValue【体育館・プール】&#10;有形固定資産減価償却率">
          <a:extLst>
            <a:ext uri="{FF2B5EF4-FFF2-40B4-BE49-F238E27FC236}">
              <a16:creationId xmlns:a16="http://schemas.microsoft.com/office/drawing/2014/main" id="{752A76B9-603A-4BB4-A6BD-6F23CEF51CFC}"/>
            </a:ext>
          </a:extLst>
        </xdr:cNvPr>
        <xdr:cNvSpPr txBox="1"/>
      </xdr:nvSpPr>
      <xdr:spPr>
        <a:xfrm>
          <a:off x="851544" y="10349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BF701A4E-1F03-4ED1-B5E1-698A37983D43}"/>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9778519E-BD41-448B-AD0D-51E1115EE599}"/>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576447B7-56C1-4543-899B-598BE275C345}"/>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196D3E98-23D3-4AC2-A4C5-EF733B4F0130}"/>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3E431F3C-E7CC-48EF-ACCB-F32C234FB5A7}"/>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8C25786E-C73F-43B2-94C5-0DEEFD60A152}"/>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EA868BE1-4310-4420-9838-E4023A1977B7}"/>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6BECAB15-B26F-46C2-887C-3317E7E3BE52}"/>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C65E6B35-E797-43F6-9F10-FDD49C78C380}"/>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0BD33727-9171-4E4F-87E7-DB5EBB8CE7EE}"/>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7" name="直線コネクタ 116">
          <a:extLst>
            <a:ext uri="{FF2B5EF4-FFF2-40B4-BE49-F238E27FC236}">
              <a16:creationId xmlns:a16="http://schemas.microsoft.com/office/drawing/2014/main" id="{4F7BF9EB-39CC-4F9F-8810-40D28F564EBD}"/>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8" name="テキスト ボックス 117">
          <a:extLst>
            <a:ext uri="{FF2B5EF4-FFF2-40B4-BE49-F238E27FC236}">
              <a16:creationId xmlns:a16="http://schemas.microsoft.com/office/drawing/2014/main" id="{F2C08676-335A-44BF-9CDA-86D287593850}"/>
            </a:ext>
          </a:extLst>
        </xdr:cNvPr>
        <xdr:cNvSpPr txBox="1"/>
      </xdr:nvSpPr>
      <xdr:spPr>
        <a:xfrm>
          <a:off x="55272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9" name="直線コネクタ 118">
          <a:extLst>
            <a:ext uri="{FF2B5EF4-FFF2-40B4-BE49-F238E27FC236}">
              <a16:creationId xmlns:a16="http://schemas.microsoft.com/office/drawing/2014/main" id="{00F7156C-9720-464E-8DEA-1199F912CCAA}"/>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0" name="テキスト ボックス 119">
          <a:extLst>
            <a:ext uri="{FF2B5EF4-FFF2-40B4-BE49-F238E27FC236}">
              <a16:creationId xmlns:a16="http://schemas.microsoft.com/office/drawing/2014/main" id="{E651842B-22E9-44DC-A4E9-D74B9F18223D}"/>
            </a:ext>
          </a:extLst>
        </xdr:cNvPr>
        <xdr:cNvSpPr txBox="1"/>
      </xdr:nvSpPr>
      <xdr:spPr>
        <a:xfrm>
          <a:off x="55272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1" name="直線コネクタ 120">
          <a:extLst>
            <a:ext uri="{FF2B5EF4-FFF2-40B4-BE49-F238E27FC236}">
              <a16:creationId xmlns:a16="http://schemas.microsoft.com/office/drawing/2014/main" id="{6593CF1E-806A-4F8F-A7D2-592F31794F07}"/>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2" name="テキスト ボックス 121">
          <a:extLst>
            <a:ext uri="{FF2B5EF4-FFF2-40B4-BE49-F238E27FC236}">
              <a16:creationId xmlns:a16="http://schemas.microsoft.com/office/drawing/2014/main" id="{16BA3843-55A4-4B02-AF4E-6F1820EA05B4}"/>
            </a:ext>
          </a:extLst>
        </xdr:cNvPr>
        <xdr:cNvSpPr txBox="1"/>
      </xdr:nvSpPr>
      <xdr:spPr>
        <a:xfrm>
          <a:off x="552722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3" name="直線コネクタ 122">
          <a:extLst>
            <a:ext uri="{FF2B5EF4-FFF2-40B4-BE49-F238E27FC236}">
              <a16:creationId xmlns:a16="http://schemas.microsoft.com/office/drawing/2014/main" id="{747535BB-C46E-48D1-AB63-B4A933D81F42}"/>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4" name="テキスト ボックス 123">
          <a:extLst>
            <a:ext uri="{FF2B5EF4-FFF2-40B4-BE49-F238E27FC236}">
              <a16:creationId xmlns:a16="http://schemas.microsoft.com/office/drawing/2014/main" id="{0C61B8FD-22F8-417F-ACF4-2976E476D0AB}"/>
            </a:ext>
          </a:extLst>
        </xdr:cNvPr>
        <xdr:cNvSpPr txBox="1"/>
      </xdr:nvSpPr>
      <xdr:spPr>
        <a:xfrm>
          <a:off x="552722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5" name="直線コネクタ 124">
          <a:extLst>
            <a:ext uri="{FF2B5EF4-FFF2-40B4-BE49-F238E27FC236}">
              <a16:creationId xmlns:a16="http://schemas.microsoft.com/office/drawing/2014/main" id="{E7F0C774-54FE-47F9-82EA-C4F1ACD25999}"/>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6" name="テキスト ボックス 125">
          <a:extLst>
            <a:ext uri="{FF2B5EF4-FFF2-40B4-BE49-F238E27FC236}">
              <a16:creationId xmlns:a16="http://schemas.microsoft.com/office/drawing/2014/main" id="{454BCFE7-6113-4B90-977D-1741C2492878}"/>
            </a:ext>
          </a:extLst>
        </xdr:cNvPr>
        <xdr:cNvSpPr txBox="1"/>
      </xdr:nvSpPr>
      <xdr:spPr>
        <a:xfrm>
          <a:off x="552722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7" name="直線コネクタ 126">
          <a:extLst>
            <a:ext uri="{FF2B5EF4-FFF2-40B4-BE49-F238E27FC236}">
              <a16:creationId xmlns:a16="http://schemas.microsoft.com/office/drawing/2014/main" id="{8F483AC1-1F93-4545-9FF5-3E39EE645EF6}"/>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8" name="テキスト ボックス 127">
          <a:extLst>
            <a:ext uri="{FF2B5EF4-FFF2-40B4-BE49-F238E27FC236}">
              <a16:creationId xmlns:a16="http://schemas.microsoft.com/office/drawing/2014/main" id="{D6345B3D-B912-4A83-A3EB-77572FA3A5A4}"/>
            </a:ext>
          </a:extLst>
        </xdr:cNvPr>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9" name="【体育館・プール】&#10;一人当たり面積グラフ枠">
          <a:extLst>
            <a:ext uri="{FF2B5EF4-FFF2-40B4-BE49-F238E27FC236}">
              <a16:creationId xmlns:a16="http://schemas.microsoft.com/office/drawing/2014/main" id="{6C78CD85-0DCC-45E9-9DB4-612B85679ACC}"/>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156972</xdr:rowOff>
    </xdr:from>
    <xdr:to>
      <xdr:col>54</xdr:col>
      <xdr:colOff>189865</xdr:colOff>
      <xdr:row>64</xdr:row>
      <xdr:rowOff>24384</xdr:rowOff>
    </xdr:to>
    <xdr:cxnSp macro="">
      <xdr:nvCxnSpPr>
        <xdr:cNvPr id="130" name="直線コネクタ 129">
          <a:extLst>
            <a:ext uri="{FF2B5EF4-FFF2-40B4-BE49-F238E27FC236}">
              <a16:creationId xmlns:a16="http://schemas.microsoft.com/office/drawing/2014/main" id="{63E7BFA5-616A-4E4D-94C3-224908276448}"/>
            </a:ext>
          </a:extLst>
        </xdr:cNvPr>
        <xdr:cNvCxnSpPr/>
      </xdr:nvCxnSpPr>
      <xdr:spPr>
        <a:xfrm flipV="1">
          <a:off x="9429115" y="9408922"/>
          <a:ext cx="0" cy="118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28211</xdr:rowOff>
    </xdr:from>
    <xdr:ext cx="469744" cy="259045"/>
    <xdr:sp macro="" textlink="">
      <xdr:nvSpPr>
        <xdr:cNvPr id="131" name="【体育館・プール】&#10;一人当たり面積最小値テキスト">
          <a:extLst>
            <a:ext uri="{FF2B5EF4-FFF2-40B4-BE49-F238E27FC236}">
              <a16:creationId xmlns:a16="http://schemas.microsoft.com/office/drawing/2014/main" id="{ABD2E408-E256-4902-8B14-AE3531C68415}"/>
            </a:ext>
          </a:extLst>
        </xdr:cNvPr>
        <xdr:cNvSpPr txBox="1"/>
      </xdr:nvSpPr>
      <xdr:spPr>
        <a:xfrm>
          <a:off x="9467850" y="1060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24384</xdr:rowOff>
    </xdr:from>
    <xdr:to>
      <xdr:col>55</xdr:col>
      <xdr:colOff>88900</xdr:colOff>
      <xdr:row>64</xdr:row>
      <xdr:rowOff>24384</xdr:rowOff>
    </xdr:to>
    <xdr:cxnSp macro="">
      <xdr:nvCxnSpPr>
        <xdr:cNvPr id="132" name="直線コネクタ 131">
          <a:extLst>
            <a:ext uri="{FF2B5EF4-FFF2-40B4-BE49-F238E27FC236}">
              <a16:creationId xmlns:a16="http://schemas.microsoft.com/office/drawing/2014/main" id="{7F9BCF80-EB82-4642-ADB5-0ED7B4A0B997}"/>
            </a:ext>
          </a:extLst>
        </xdr:cNvPr>
        <xdr:cNvCxnSpPr/>
      </xdr:nvCxnSpPr>
      <xdr:spPr>
        <a:xfrm>
          <a:off x="9359900" y="105971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103649</xdr:rowOff>
    </xdr:from>
    <xdr:ext cx="469744" cy="259045"/>
    <xdr:sp macro="" textlink="">
      <xdr:nvSpPr>
        <xdr:cNvPr id="133" name="【体育館・プール】&#10;一人当たり面積最大値テキスト">
          <a:extLst>
            <a:ext uri="{FF2B5EF4-FFF2-40B4-BE49-F238E27FC236}">
              <a16:creationId xmlns:a16="http://schemas.microsoft.com/office/drawing/2014/main" id="{54A0168E-12B2-4C84-AA89-985D05B63704}"/>
            </a:ext>
          </a:extLst>
        </xdr:cNvPr>
        <xdr:cNvSpPr txBox="1"/>
      </xdr:nvSpPr>
      <xdr:spPr>
        <a:xfrm>
          <a:off x="9467850" y="9190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156972</xdr:rowOff>
    </xdr:from>
    <xdr:to>
      <xdr:col>55</xdr:col>
      <xdr:colOff>88900</xdr:colOff>
      <xdr:row>56</xdr:row>
      <xdr:rowOff>156972</xdr:rowOff>
    </xdr:to>
    <xdr:cxnSp macro="">
      <xdr:nvCxnSpPr>
        <xdr:cNvPr id="134" name="直線コネクタ 133">
          <a:extLst>
            <a:ext uri="{FF2B5EF4-FFF2-40B4-BE49-F238E27FC236}">
              <a16:creationId xmlns:a16="http://schemas.microsoft.com/office/drawing/2014/main" id="{08C245E0-2414-4CD9-A8AB-7064158495BD}"/>
            </a:ext>
          </a:extLst>
        </xdr:cNvPr>
        <xdr:cNvCxnSpPr/>
      </xdr:nvCxnSpPr>
      <xdr:spPr>
        <a:xfrm>
          <a:off x="9359900" y="940892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101617</xdr:rowOff>
    </xdr:from>
    <xdr:ext cx="469744" cy="259045"/>
    <xdr:sp macro="" textlink="">
      <xdr:nvSpPr>
        <xdr:cNvPr id="135" name="【体育館・プール】&#10;一人当たり面積平均値テキスト">
          <a:extLst>
            <a:ext uri="{FF2B5EF4-FFF2-40B4-BE49-F238E27FC236}">
              <a16:creationId xmlns:a16="http://schemas.microsoft.com/office/drawing/2014/main" id="{9E05AFB2-0521-4E0D-BA71-DFF6499368F0}"/>
            </a:ext>
          </a:extLst>
        </xdr:cNvPr>
        <xdr:cNvSpPr txBox="1"/>
      </xdr:nvSpPr>
      <xdr:spPr>
        <a:xfrm>
          <a:off x="9467850" y="10179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78740</xdr:rowOff>
    </xdr:from>
    <xdr:to>
      <xdr:col>55</xdr:col>
      <xdr:colOff>50800</xdr:colOff>
      <xdr:row>63</xdr:row>
      <xdr:rowOff>8890</xdr:rowOff>
    </xdr:to>
    <xdr:sp macro="" textlink="">
      <xdr:nvSpPr>
        <xdr:cNvPr id="136" name="フローチャート: 判断 135">
          <a:extLst>
            <a:ext uri="{FF2B5EF4-FFF2-40B4-BE49-F238E27FC236}">
              <a16:creationId xmlns:a16="http://schemas.microsoft.com/office/drawing/2014/main" id="{1BB162EA-4099-468B-9D98-8AD161CCDD46}"/>
            </a:ext>
          </a:extLst>
        </xdr:cNvPr>
        <xdr:cNvSpPr/>
      </xdr:nvSpPr>
      <xdr:spPr>
        <a:xfrm>
          <a:off x="9398000" y="103212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61214</xdr:rowOff>
    </xdr:from>
    <xdr:to>
      <xdr:col>50</xdr:col>
      <xdr:colOff>165100</xdr:colOff>
      <xdr:row>62</xdr:row>
      <xdr:rowOff>162814</xdr:rowOff>
    </xdr:to>
    <xdr:sp macro="" textlink="">
      <xdr:nvSpPr>
        <xdr:cNvPr id="137" name="フローチャート: 判断 136">
          <a:extLst>
            <a:ext uri="{FF2B5EF4-FFF2-40B4-BE49-F238E27FC236}">
              <a16:creationId xmlns:a16="http://schemas.microsoft.com/office/drawing/2014/main" id="{9F56A04D-2C3B-4141-859E-2827195D8C2A}"/>
            </a:ext>
          </a:extLst>
        </xdr:cNvPr>
        <xdr:cNvSpPr/>
      </xdr:nvSpPr>
      <xdr:spPr>
        <a:xfrm>
          <a:off x="8636000" y="1030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69596</xdr:rowOff>
    </xdr:from>
    <xdr:to>
      <xdr:col>46</xdr:col>
      <xdr:colOff>38100</xdr:colOff>
      <xdr:row>62</xdr:row>
      <xdr:rowOff>171196</xdr:rowOff>
    </xdr:to>
    <xdr:sp macro="" textlink="">
      <xdr:nvSpPr>
        <xdr:cNvPr id="138" name="フローチャート: 判断 137">
          <a:extLst>
            <a:ext uri="{FF2B5EF4-FFF2-40B4-BE49-F238E27FC236}">
              <a16:creationId xmlns:a16="http://schemas.microsoft.com/office/drawing/2014/main" id="{8F30F08E-EB35-47B0-B791-BF3E5F5A90A8}"/>
            </a:ext>
          </a:extLst>
        </xdr:cNvPr>
        <xdr:cNvSpPr/>
      </xdr:nvSpPr>
      <xdr:spPr>
        <a:xfrm>
          <a:off x="7842250" y="1031214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58166</xdr:rowOff>
    </xdr:from>
    <xdr:to>
      <xdr:col>41</xdr:col>
      <xdr:colOff>101600</xdr:colOff>
      <xdr:row>62</xdr:row>
      <xdr:rowOff>159766</xdr:rowOff>
    </xdr:to>
    <xdr:sp macro="" textlink="">
      <xdr:nvSpPr>
        <xdr:cNvPr id="139" name="フローチャート: 判断 138">
          <a:extLst>
            <a:ext uri="{FF2B5EF4-FFF2-40B4-BE49-F238E27FC236}">
              <a16:creationId xmlns:a16="http://schemas.microsoft.com/office/drawing/2014/main" id="{11133588-C8E8-429D-9ABC-5304DCF73704}"/>
            </a:ext>
          </a:extLst>
        </xdr:cNvPr>
        <xdr:cNvSpPr/>
      </xdr:nvSpPr>
      <xdr:spPr>
        <a:xfrm>
          <a:off x="7029450" y="1030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37592</xdr:rowOff>
    </xdr:from>
    <xdr:to>
      <xdr:col>36</xdr:col>
      <xdr:colOff>165100</xdr:colOff>
      <xdr:row>62</xdr:row>
      <xdr:rowOff>139192</xdr:rowOff>
    </xdr:to>
    <xdr:sp macro="" textlink="">
      <xdr:nvSpPr>
        <xdr:cNvPr id="140" name="フローチャート: 判断 139">
          <a:extLst>
            <a:ext uri="{FF2B5EF4-FFF2-40B4-BE49-F238E27FC236}">
              <a16:creationId xmlns:a16="http://schemas.microsoft.com/office/drawing/2014/main" id="{08B81C60-7A6B-4E83-B8B7-906BA91074F7}"/>
            </a:ext>
          </a:extLst>
        </xdr:cNvPr>
        <xdr:cNvSpPr/>
      </xdr:nvSpPr>
      <xdr:spPr>
        <a:xfrm>
          <a:off x="6235700" y="10280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71E4587D-BB66-43AC-B062-928FBCE0A72C}"/>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51599E32-6309-4FE9-98DF-6CE11BEE5F7B}"/>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68FA88EE-2F3C-4AB8-8C13-13EC6FD839C7}"/>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DBB50304-620E-4BBB-A92C-97C91D66AA3B}"/>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40307487-FB78-45E4-AD02-08241E3B8C01}"/>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3302</xdr:rowOff>
    </xdr:from>
    <xdr:to>
      <xdr:col>55</xdr:col>
      <xdr:colOff>50800</xdr:colOff>
      <xdr:row>63</xdr:row>
      <xdr:rowOff>104902</xdr:rowOff>
    </xdr:to>
    <xdr:sp macro="" textlink="">
      <xdr:nvSpPr>
        <xdr:cNvPr id="146" name="楕円 145">
          <a:extLst>
            <a:ext uri="{FF2B5EF4-FFF2-40B4-BE49-F238E27FC236}">
              <a16:creationId xmlns:a16="http://schemas.microsoft.com/office/drawing/2014/main" id="{AA9BC2DF-2A17-45D6-8856-2E8D1CEC93FF}"/>
            </a:ext>
          </a:extLst>
        </xdr:cNvPr>
        <xdr:cNvSpPr/>
      </xdr:nvSpPr>
      <xdr:spPr>
        <a:xfrm>
          <a:off x="9398000" y="1041095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153179</xdr:rowOff>
    </xdr:from>
    <xdr:ext cx="469744" cy="259045"/>
    <xdr:sp macro="" textlink="">
      <xdr:nvSpPr>
        <xdr:cNvPr id="147" name="【体育館・プール】&#10;一人当たり面積該当値テキスト">
          <a:extLst>
            <a:ext uri="{FF2B5EF4-FFF2-40B4-BE49-F238E27FC236}">
              <a16:creationId xmlns:a16="http://schemas.microsoft.com/office/drawing/2014/main" id="{DE16DFD9-9AAE-4790-9C5C-901A641D78E5}"/>
            </a:ext>
          </a:extLst>
        </xdr:cNvPr>
        <xdr:cNvSpPr txBox="1"/>
      </xdr:nvSpPr>
      <xdr:spPr>
        <a:xfrm>
          <a:off x="9467850" y="10395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9398</xdr:rowOff>
    </xdr:from>
    <xdr:to>
      <xdr:col>50</xdr:col>
      <xdr:colOff>165100</xdr:colOff>
      <xdr:row>63</xdr:row>
      <xdr:rowOff>110998</xdr:rowOff>
    </xdr:to>
    <xdr:sp macro="" textlink="">
      <xdr:nvSpPr>
        <xdr:cNvPr id="148" name="楕円 147">
          <a:extLst>
            <a:ext uri="{FF2B5EF4-FFF2-40B4-BE49-F238E27FC236}">
              <a16:creationId xmlns:a16="http://schemas.microsoft.com/office/drawing/2014/main" id="{1B7099B6-F945-4599-821D-CBFDE9F2DC62}"/>
            </a:ext>
          </a:extLst>
        </xdr:cNvPr>
        <xdr:cNvSpPr/>
      </xdr:nvSpPr>
      <xdr:spPr>
        <a:xfrm>
          <a:off x="8636000" y="1041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54102</xdr:rowOff>
    </xdr:from>
    <xdr:to>
      <xdr:col>55</xdr:col>
      <xdr:colOff>0</xdr:colOff>
      <xdr:row>63</xdr:row>
      <xdr:rowOff>60198</xdr:rowOff>
    </xdr:to>
    <xdr:cxnSp macro="">
      <xdr:nvCxnSpPr>
        <xdr:cNvPr id="149" name="直線コネクタ 148">
          <a:extLst>
            <a:ext uri="{FF2B5EF4-FFF2-40B4-BE49-F238E27FC236}">
              <a16:creationId xmlns:a16="http://schemas.microsoft.com/office/drawing/2014/main" id="{3401D53B-CFD0-47DF-BE38-00F7D2682574}"/>
            </a:ext>
          </a:extLst>
        </xdr:cNvPr>
        <xdr:cNvCxnSpPr/>
      </xdr:nvCxnSpPr>
      <xdr:spPr>
        <a:xfrm flipV="1">
          <a:off x="8686800" y="10461752"/>
          <a:ext cx="74295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13970</xdr:rowOff>
    </xdr:from>
    <xdr:to>
      <xdr:col>46</xdr:col>
      <xdr:colOff>38100</xdr:colOff>
      <xdr:row>63</xdr:row>
      <xdr:rowOff>115570</xdr:rowOff>
    </xdr:to>
    <xdr:sp macro="" textlink="">
      <xdr:nvSpPr>
        <xdr:cNvPr id="150" name="楕円 149">
          <a:extLst>
            <a:ext uri="{FF2B5EF4-FFF2-40B4-BE49-F238E27FC236}">
              <a16:creationId xmlns:a16="http://schemas.microsoft.com/office/drawing/2014/main" id="{DA48C24F-ADBD-4EB9-97D7-74158324FADD}"/>
            </a:ext>
          </a:extLst>
        </xdr:cNvPr>
        <xdr:cNvSpPr/>
      </xdr:nvSpPr>
      <xdr:spPr>
        <a:xfrm>
          <a:off x="7842250" y="104216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60198</xdr:rowOff>
    </xdr:from>
    <xdr:to>
      <xdr:col>50</xdr:col>
      <xdr:colOff>114300</xdr:colOff>
      <xdr:row>63</xdr:row>
      <xdr:rowOff>64770</xdr:rowOff>
    </xdr:to>
    <xdr:cxnSp macro="">
      <xdr:nvCxnSpPr>
        <xdr:cNvPr id="151" name="直線コネクタ 150">
          <a:extLst>
            <a:ext uri="{FF2B5EF4-FFF2-40B4-BE49-F238E27FC236}">
              <a16:creationId xmlns:a16="http://schemas.microsoft.com/office/drawing/2014/main" id="{82F25E8B-84EF-406B-89C2-6C226620605C}"/>
            </a:ext>
          </a:extLst>
        </xdr:cNvPr>
        <xdr:cNvCxnSpPr/>
      </xdr:nvCxnSpPr>
      <xdr:spPr>
        <a:xfrm flipV="1">
          <a:off x="7886700" y="10467848"/>
          <a:ext cx="8001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19304</xdr:rowOff>
    </xdr:from>
    <xdr:to>
      <xdr:col>41</xdr:col>
      <xdr:colOff>101600</xdr:colOff>
      <xdr:row>63</xdr:row>
      <xdr:rowOff>120904</xdr:rowOff>
    </xdr:to>
    <xdr:sp macro="" textlink="">
      <xdr:nvSpPr>
        <xdr:cNvPr id="152" name="楕円 151">
          <a:extLst>
            <a:ext uri="{FF2B5EF4-FFF2-40B4-BE49-F238E27FC236}">
              <a16:creationId xmlns:a16="http://schemas.microsoft.com/office/drawing/2014/main" id="{861FB504-25A2-4C16-B0A4-02E87602119F}"/>
            </a:ext>
          </a:extLst>
        </xdr:cNvPr>
        <xdr:cNvSpPr/>
      </xdr:nvSpPr>
      <xdr:spPr>
        <a:xfrm>
          <a:off x="7029450" y="1042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64770</xdr:rowOff>
    </xdr:from>
    <xdr:to>
      <xdr:col>45</xdr:col>
      <xdr:colOff>177800</xdr:colOff>
      <xdr:row>63</xdr:row>
      <xdr:rowOff>70104</xdr:rowOff>
    </xdr:to>
    <xdr:cxnSp macro="">
      <xdr:nvCxnSpPr>
        <xdr:cNvPr id="153" name="直線コネクタ 152">
          <a:extLst>
            <a:ext uri="{FF2B5EF4-FFF2-40B4-BE49-F238E27FC236}">
              <a16:creationId xmlns:a16="http://schemas.microsoft.com/office/drawing/2014/main" id="{4B0DF1C3-E69F-4F3C-A7DA-9E58303AD17A}"/>
            </a:ext>
          </a:extLst>
        </xdr:cNvPr>
        <xdr:cNvCxnSpPr/>
      </xdr:nvCxnSpPr>
      <xdr:spPr>
        <a:xfrm flipV="1">
          <a:off x="7080250" y="10472420"/>
          <a:ext cx="80645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166370</xdr:rowOff>
    </xdr:from>
    <xdr:to>
      <xdr:col>36</xdr:col>
      <xdr:colOff>165100</xdr:colOff>
      <xdr:row>64</xdr:row>
      <xdr:rowOff>96520</xdr:rowOff>
    </xdr:to>
    <xdr:sp macro="" textlink="">
      <xdr:nvSpPr>
        <xdr:cNvPr id="154" name="楕円 153">
          <a:extLst>
            <a:ext uri="{FF2B5EF4-FFF2-40B4-BE49-F238E27FC236}">
              <a16:creationId xmlns:a16="http://schemas.microsoft.com/office/drawing/2014/main" id="{2AACCCC0-22E4-4EBA-AAD5-7CB7238404A6}"/>
            </a:ext>
          </a:extLst>
        </xdr:cNvPr>
        <xdr:cNvSpPr/>
      </xdr:nvSpPr>
      <xdr:spPr>
        <a:xfrm>
          <a:off x="6235700" y="105740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70104</xdr:rowOff>
    </xdr:from>
    <xdr:to>
      <xdr:col>41</xdr:col>
      <xdr:colOff>50800</xdr:colOff>
      <xdr:row>64</xdr:row>
      <xdr:rowOff>45720</xdr:rowOff>
    </xdr:to>
    <xdr:cxnSp macro="">
      <xdr:nvCxnSpPr>
        <xdr:cNvPr id="155" name="直線コネクタ 154">
          <a:extLst>
            <a:ext uri="{FF2B5EF4-FFF2-40B4-BE49-F238E27FC236}">
              <a16:creationId xmlns:a16="http://schemas.microsoft.com/office/drawing/2014/main" id="{43A9C9B2-3365-49E3-8577-1018E323A12C}"/>
            </a:ext>
          </a:extLst>
        </xdr:cNvPr>
        <xdr:cNvCxnSpPr/>
      </xdr:nvCxnSpPr>
      <xdr:spPr>
        <a:xfrm flipV="1">
          <a:off x="6286500" y="10477754"/>
          <a:ext cx="793750" cy="14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7891</xdr:rowOff>
    </xdr:from>
    <xdr:ext cx="469744" cy="259045"/>
    <xdr:sp macro="" textlink="">
      <xdr:nvSpPr>
        <xdr:cNvPr id="156" name="n_1aveValue【体育館・プール】&#10;一人当たり面積">
          <a:extLst>
            <a:ext uri="{FF2B5EF4-FFF2-40B4-BE49-F238E27FC236}">
              <a16:creationId xmlns:a16="http://schemas.microsoft.com/office/drawing/2014/main" id="{A8FD17EC-8445-4FF8-9B89-C04B0E74214C}"/>
            </a:ext>
          </a:extLst>
        </xdr:cNvPr>
        <xdr:cNvSpPr txBox="1"/>
      </xdr:nvSpPr>
      <xdr:spPr>
        <a:xfrm>
          <a:off x="8458277" y="1008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16273</xdr:rowOff>
    </xdr:from>
    <xdr:ext cx="469744" cy="259045"/>
    <xdr:sp macro="" textlink="">
      <xdr:nvSpPr>
        <xdr:cNvPr id="157" name="n_2aveValue【体育館・プール】&#10;一人当たり面積">
          <a:extLst>
            <a:ext uri="{FF2B5EF4-FFF2-40B4-BE49-F238E27FC236}">
              <a16:creationId xmlns:a16="http://schemas.microsoft.com/office/drawing/2014/main" id="{27C70AC4-FB75-45E4-8002-39A776C92999}"/>
            </a:ext>
          </a:extLst>
        </xdr:cNvPr>
        <xdr:cNvSpPr txBox="1"/>
      </xdr:nvSpPr>
      <xdr:spPr>
        <a:xfrm>
          <a:off x="7677227" y="1009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4843</xdr:rowOff>
    </xdr:from>
    <xdr:ext cx="469744" cy="259045"/>
    <xdr:sp macro="" textlink="">
      <xdr:nvSpPr>
        <xdr:cNvPr id="158" name="n_3aveValue【体育館・プール】&#10;一人当たり面積">
          <a:extLst>
            <a:ext uri="{FF2B5EF4-FFF2-40B4-BE49-F238E27FC236}">
              <a16:creationId xmlns:a16="http://schemas.microsoft.com/office/drawing/2014/main" id="{EB4ACA22-2D14-484D-9D4C-54F856364CB7}"/>
            </a:ext>
          </a:extLst>
        </xdr:cNvPr>
        <xdr:cNvSpPr txBox="1"/>
      </xdr:nvSpPr>
      <xdr:spPr>
        <a:xfrm>
          <a:off x="6864427" y="1008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155719</xdr:rowOff>
    </xdr:from>
    <xdr:ext cx="469744" cy="259045"/>
    <xdr:sp macro="" textlink="">
      <xdr:nvSpPr>
        <xdr:cNvPr id="159" name="n_4aveValue【体育館・プール】&#10;一人当たり面積">
          <a:extLst>
            <a:ext uri="{FF2B5EF4-FFF2-40B4-BE49-F238E27FC236}">
              <a16:creationId xmlns:a16="http://schemas.microsoft.com/office/drawing/2014/main" id="{892AAE4D-868C-4367-8C74-991344FE9AD8}"/>
            </a:ext>
          </a:extLst>
        </xdr:cNvPr>
        <xdr:cNvSpPr txBox="1"/>
      </xdr:nvSpPr>
      <xdr:spPr>
        <a:xfrm>
          <a:off x="6070677" y="10068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102125</xdr:rowOff>
    </xdr:from>
    <xdr:ext cx="469744" cy="259045"/>
    <xdr:sp macro="" textlink="">
      <xdr:nvSpPr>
        <xdr:cNvPr id="160" name="n_1mainValue【体育館・プール】&#10;一人当たり面積">
          <a:extLst>
            <a:ext uri="{FF2B5EF4-FFF2-40B4-BE49-F238E27FC236}">
              <a16:creationId xmlns:a16="http://schemas.microsoft.com/office/drawing/2014/main" id="{9315D449-3CAE-4569-B684-F58F58B3B2B1}"/>
            </a:ext>
          </a:extLst>
        </xdr:cNvPr>
        <xdr:cNvSpPr txBox="1"/>
      </xdr:nvSpPr>
      <xdr:spPr>
        <a:xfrm>
          <a:off x="8458277" y="1050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106697</xdr:rowOff>
    </xdr:from>
    <xdr:ext cx="469744" cy="259045"/>
    <xdr:sp macro="" textlink="">
      <xdr:nvSpPr>
        <xdr:cNvPr id="161" name="n_2mainValue【体育館・プール】&#10;一人当たり面積">
          <a:extLst>
            <a:ext uri="{FF2B5EF4-FFF2-40B4-BE49-F238E27FC236}">
              <a16:creationId xmlns:a16="http://schemas.microsoft.com/office/drawing/2014/main" id="{25041A38-13A6-47C5-89FD-5BE189C0D192}"/>
            </a:ext>
          </a:extLst>
        </xdr:cNvPr>
        <xdr:cNvSpPr txBox="1"/>
      </xdr:nvSpPr>
      <xdr:spPr>
        <a:xfrm>
          <a:off x="7677227" y="1051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112031</xdr:rowOff>
    </xdr:from>
    <xdr:ext cx="469744" cy="259045"/>
    <xdr:sp macro="" textlink="">
      <xdr:nvSpPr>
        <xdr:cNvPr id="162" name="n_3mainValue【体育館・プール】&#10;一人当たり面積">
          <a:extLst>
            <a:ext uri="{FF2B5EF4-FFF2-40B4-BE49-F238E27FC236}">
              <a16:creationId xmlns:a16="http://schemas.microsoft.com/office/drawing/2014/main" id="{1CD31EFE-C85D-43A1-BA73-5EFE625D5163}"/>
            </a:ext>
          </a:extLst>
        </xdr:cNvPr>
        <xdr:cNvSpPr txBox="1"/>
      </xdr:nvSpPr>
      <xdr:spPr>
        <a:xfrm>
          <a:off x="6864427" y="10519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87647</xdr:rowOff>
    </xdr:from>
    <xdr:ext cx="469744" cy="259045"/>
    <xdr:sp macro="" textlink="">
      <xdr:nvSpPr>
        <xdr:cNvPr id="163" name="n_4mainValue【体育館・プール】&#10;一人当たり面積">
          <a:extLst>
            <a:ext uri="{FF2B5EF4-FFF2-40B4-BE49-F238E27FC236}">
              <a16:creationId xmlns:a16="http://schemas.microsoft.com/office/drawing/2014/main" id="{8D755D8F-A2C0-44DC-A70C-D32E7F26B91E}"/>
            </a:ext>
          </a:extLst>
        </xdr:cNvPr>
        <xdr:cNvSpPr txBox="1"/>
      </xdr:nvSpPr>
      <xdr:spPr>
        <a:xfrm>
          <a:off x="6070677" y="106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4" name="正方形/長方形 163">
          <a:extLst>
            <a:ext uri="{FF2B5EF4-FFF2-40B4-BE49-F238E27FC236}">
              <a16:creationId xmlns:a16="http://schemas.microsoft.com/office/drawing/2014/main" id="{21F182AD-B536-4F80-8865-F7CC250EB407}"/>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5" name="正方形/長方形 164">
          <a:extLst>
            <a:ext uri="{FF2B5EF4-FFF2-40B4-BE49-F238E27FC236}">
              <a16:creationId xmlns:a16="http://schemas.microsoft.com/office/drawing/2014/main" id="{5C075257-EB64-4466-9E9D-F7435BEE3B51}"/>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6" name="正方形/長方形 165">
          <a:extLst>
            <a:ext uri="{FF2B5EF4-FFF2-40B4-BE49-F238E27FC236}">
              <a16:creationId xmlns:a16="http://schemas.microsoft.com/office/drawing/2014/main" id="{769051E6-B934-48EB-9B31-32BA00F7676C}"/>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7" name="正方形/長方形 166">
          <a:extLst>
            <a:ext uri="{FF2B5EF4-FFF2-40B4-BE49-F238E27FC236}">
              <a16:creationId xmlns:a16="http://schemas.microsoft.com/office/drawing/2014/main" id="{FE95956C-1EEE-4319-8C06-9B979A60D224}"/>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8" name="正方形/長方形 167">
          <a:extLst>
            <a:ext uri="{FF2B5EF4-FFF2-40B4-BE49-F238E27FC236}">
              <a16:creationId xmlns:a16="http://schemas.microsoft.com/office/drawing/2014/main" id="{F4D767B5-731E-4CD6-A63B-670B5901801F}"/>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9" name="正方形/長方形 168">
          <a:extLst>
            <a:ext uri="{FF2B5EF4-FFF2-40B4-BE49-F238E27FC236}">
              <a16:creationId xmlns:a16="http://schemas.microsoft.com/office/drawing/2014/main" id="{95B6EC1E-C36B-455C-AA2B-3C21DAA16B07}"/>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0" name="正方形/長方形 169">
          <a:extLst>
            <a:ext uri="{FF2B5EF4-FFF2-40B4-BE49-F238E27FC236}">
              <a16:creationId xmlns:a16="http://schemas.microsoft.com/office/drawing/2014/main" id="{874C2526-89C6-4EB8-A92B-43D485004A96}"/>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1" name="正方形/長方形 170">
          <a:extLst>
            <a:ext uri="{FF2B5EF4-FFF2-40B4-BE49-F238E27FC236}">
              <a16:creationId xmlns:a16="http://schemas.microsoft.com/office/drawing/2014/main" id="{D1E94475-69FB-41C3-AFE6-58A3788EA33D}"/>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2" name="テキスト ボックス 171">
          <a:extLst>
            <a:ext uri="{FF2B5EF4-FFF2-40B4-BE49-F238E27FC236}">
              <a16:creationId xmlns:a16="http://schemas.microsoft.com/office/drawing/2014/main" id="{6BB01C06-2BAB-40FD-AA42-44359961F63C}"/>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3" name="直線コネクタ 172">
          <a:extLst>
            <a:ext uri="{FF2B5EF4-FFF2-40B4-BE49-F238E27FC236}">
              <a16:creationId xmlns:a16="http://schemas.microsoft.com/office/drawing/2014/main" id="{9B6F7101-DE55-4DA0-965B-1F771508B4B9}"/>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4" name="テキスト ボックス 173">
          <a:extLst>
            <a:ext uri="{FF2B5EF4-FFF2-40B4-BE49-F238E27FC236}">
              <a16:creationId xmlns:a16="http://schemas.microsoft.com/office/drawing/2014/main" id="{0C2B7BDB-95EF-4215-A4D4-452EE2E70F22}"/>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5" name="直線コネクタ 174">
          <a:extLst>
            <a:ext uri="{FF2B5EF4-FFF2-40B4-BE49-F238E27FC236}">
              <a16:creationId xmlns:a16="http://schemas.microsoft.com/office/drawing/2014/main" id="{9B71F9CC-23F6-4AA6-B0A2-19E48B706326}"/>
            </a:ext>
          </a:extLst>
        </xdr:cNvPr>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6" name="テキスト ボックス 175">
          <a:extLst>
            <a:ext uri="{FF2B5EF4-FFF2-40B4-BE49-F238E27FC236}">
              <a16:creationId xmlns:a16="http://schemas.microsoft.com/office/drawing/2014/main" id="{D189E3C6-6898-43A4-AD5B-30586646C441}"/>
            </a:ext>
          </a:extLst>
        </xdr:cNvPr>
        <xdr:cNvSpPr txBox="1"/>
      </xdr:nvSpPr>
      <xdr:spPr>
        <a:xfrm>
          <a:off x="2757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7" name="直線コネクタ 176">
          <a:extLst>
            <a:ext uri="{FF2B5EF4-FFF2-40B4-BE49-F238E27FC236}">
              <a16:creationId xmlns:a16="http://schemas.microsoft.com/office/drawing/2014/main" id="{A24F776F-2D28-4EED-9BF3-44403EAC539E}"/>
            </a:ext>
          </a:extLst>
        </xdr:cNvPr>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8" name="テキスト ボックス 177">
          <a:extLst>
            <a:ext uri="{FF2B5EF4-FFF2-40B4-BE49-F238E27FC236}">
              <a16:creationId xmlns:a16="http://schemas.microsoft.com/office/drawing/2014/main" id="{4CC3336F-B638-4456-82C3-9F63619B97C4}"/>
            </a:ext>
          </a:extLst>
        </xdr:cNvPr>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9" name="直線コネクタ 178">
          <a:extLst>
            <a:ext uri="{FF2B5EF4-FFF2-40B4-BE49-F238E27FC236}">
              <a16:creationId xmlns:a16="http://schemas.microsoft.com/office/drawing/2014/main" id="{65242A58-26EF-40E6-9729-A3FFB44340C4}"/>
            </a:ext>
          </a:extLst>
        </xdr:cNvPr>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0" name="テキスト ボックス 179">
          <a:extLst>
            <a:ext uri="{FF2B5EF4-FFF2-40B4-BE49-F238E27FC236}">
              <a16:creationId xmlns:a16="http://schemas.microsoft.com/office/drawing/2014/main" id="{40268511-C31E-4355-819F-139AF9618D18}"/>
            </a:ext>
          </a:extLst>
        </xdr:cNvPr>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1" name="直線コネクタ 180">
          <a:extLst>
            <a:ext uri="{FF2B5EF4-FFF2-40B4-BE49-F238E27FC236}">
              <a16:creationId xmlns:a16="http://schemas.microsoft.com/office/drawing/2014/main" id="{4441C1AF-986B-4B8F-A9B4-9D511D36FE2D}"/>
            </a:ext>
          </a:extLst>
        </xdr:cNvPr>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2" name="テキスト ボックス 181">
          <a:extLst>
            <a:ext uri="{FF2B5EF4-FFF2-40B4-BE49-F238E27FC236}">
              <a16:creationId xmlns:a16="http://schemas.microsoft.com/office/drawing/2014/main" id="{986A1E0D-4540-4B45-823B-B578E7B15AC8}"/>
            </a:ext>
          </a:extLst>
        </xdr:cNvPr>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3" name="直線コネクタ 182">
          <a:extLst>
            <a:ext uri="{FF2B5EF4-FFF2-40B4-BE49-F238E27FC236}">
              <a16:creationId xmlns:a16="http://schemas.microsoft.com/office/drawing/2014/main" id="{7D28BB49-BBEF-4C12-BBC8-E57D42833549}"/>
            </a:ext>
          </a:extLst>
        </xdr:cNvPr>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4" name="テキスト ボックス 183">
          <a:extLst>
            <a:ext uri="{FF2B5EF4-FFF2-40B4-BE49-F238E27FC236}">
              <a16:creationId xmlns:a16="http://schemas.microsoft.com/office/drawing/2014/main" id="{5CFB40DA-481F-4149-B7C4-69CF2DD3CC19}"/>
            </a:ext>
          </a:extLst>
        </xdr:cNvPr>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5" name="直線コネクタ 184">
          <a:extLst>
            <a:ext uri="{FF2B5EF4-FFF2-40B4-BE49-F238E27FC236}">
              <a16:creationId xmlns:a16="http://schemas.microsoft.com/office/drawing/2014/main" id="{A06050B4-10E9-4095-89F4-10669A883C35}"/>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6" name="テキスト ボックス 185">
          <a:extLst>
            <a:ext uri="{FF2B5EF4-FFF2-40B4-BE49-F238E27FC236}">
              <a16:creationId xmlns:a16="http://schemas.microsoft.com/office/drawing/2014/main" id="{50F95206-399A-4209-B763-96D1F7661994}"/>
            </a:ext>
          </a:extLst>
        </xdr:cNvPr>
        <xdr:cNvSpPr txBox="1"/>
      </xdr:nvSpPr>
      <xdr:spPr>
        <a:xfrm>
          <a:off x="38496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7" name="【福祉施設】&#10;有形固定資産減価償却率グラフ枠">
          <a:extLst>
            <a:ext uri="{FF2B5EF4-FFF2-40B4-BE49-F238E27FC236}">
              <a16:creationId xmlns:a16="http://schemas.microsoft.com/office/drawing/2014/main" id="{E8403B94-8A69-4990-A503-1AC721F49AF0}"/>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26670</xdr:rowOff>
    </xdr:from>
    <xdr:to>
      <xdr:col>24</xdr:col>
      <xdr:colOff>62865</xdr:colOff>
      <xdr:row>86</xdr:row>
      <xdr:rowOff>114300</xdr:rowOff>
    </xdr:to>
    <xdr:cxnSp macro="">
      <xdr:nvCxnSpPr>
        <xdr:cNvPr id="188" name="直線コネクタ 187">
          <a:extLst>
            <a:ext uri="{FF2B5EF4-FFF2-40B4-BE49-F238E27FC236}">
              <a16:creationId xmlns:a16="http://schemas.microsoft.com/office/drawing/2014/main" id="{70D09AD7-1EF1-4ADC-B4F2-3C0EFC14FC9C}"/>
            </a:ext>
          </a:extLst>
        </xdr:cNvPr>
        <xdr:cNvCxnSpPr/>
      </xdr:nvCxnSpPr>
      <xdr:spPr>
        <a:xfrm flipV="1">
          <a:off x="4177665" y="12745720"/>
          <a:ext cx="0" cy="1573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9" name="【福祉施設】&#10;有形固定資産減価償却率最小値テキスト">
          <a:extLst>
            <a:ext uri="{FF2B5EF4-FFF2-40B4-BE49-F238E27FC236}">
              <a16:creationId xmlns:a16="http://schemas.microsoft.com/office/drawing/2014/main" id="{16820756-1EAA-482A-B855-9BAC68382261}"/>
            </a:ext>
          </a:extLst>
        </xdr:cNvPr>
        <xdr:cNvSpPr txBox="1"/>
      </xdr:nvSpPr>
      <xdr:spPr>
        <a:xfrm>
          <a:off x="4216400" y="1432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0" name="直線コネクタ 189">
          <a:extLst>
            <a:ext uri="{FF2B5EF4-FFF2-40B4-BE49-F238E27FC236}">
              <a16:creationId xmlns:a16="http://schemas.microsoft.com/office/drawing/2014/main" id="{5EBB0E7C-F485-42EE-A17E-CFA97219A457}"/>
            </a:ext>
          </a:extLst>
        </xdr:cNvPr>
        <xdr:cNvCxnSpPr/>
      </xdr:nvCxnSpPr>
      <xdr:spPr>
        <a:xfrm>
          <a:off x="4108450" y="14319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144797</xdr:rowOff>
    </xdr:from>
    <xdr:ext cx="405111" cy="259045"/>
    <xdr:sp macro="" textlink="">
      <xdr:nvSpPr>
        <xdr:cNvPr id="191" name="【福祉施設】&#10;有形固定資産減価償却率最大値テキスト">
          <a:extLst>
            <a:ext uri="{FF2B5EF4-FFF2-40B4-BE49-F238E27FC236}">
              <a16:creationId xmlns:a16="http://schemas.microsoft.com/office/drawing/2014/main" id="{356FD150-E00B-4852-834C-5875498240FE}"/>
            </a:ext>
          </a:extLst>
        </xdr:cNvPr>
        <xdr:cNvSpPr txBox="1"/>
      </xdr:nvSpPr>
      <xdr:spPr>
        <a:xfrm>
          <a:off x="4216400" y="12533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26670</xdr:rowOff>
    </xdr:from>
    <xdr:to>
      <xdr:col>24</xdr:col>
      <xdr:colOff>152400</xdr:colOff>
      <xdr:row>77</xdr:row>
      <xdr:rowOff>26670</xdr:rowOff>
    </xdr:to>
    <xdr:cxnSp macro="">
      <xdr:nvCxnSpPr>
        <xdr:cNvPr id="192" name="直線コネクタ 191">
          <a:extLst>
            <a:ext uri="{FF2B5EF4-FFF2-40B4-BE49-F238E27FC236}">
              <a16:creationId xmlns:a16="http://schemas.microsoft.com/office/drawing/2014/main" id="{9E845177-7B0E-41C6-98A5-D5AD265A8D00}"/>
            </a:ext>
          </a:extLst>
        </xdr:cNvPr>
        <xdr:cNvCxnSpPr/>
      </xdr:nvCxnSpPr>
      <xdr:spPr>
        <a:xfrm>
          <a:off x="4108450" y="127457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150513</xdr:rowOff>
    </xdr:from>
    <xdr:ext cx="405111" cy="259045"/>
    <xdr:sp macro="" textlink="">
      <xdr:nvSpPr>
        <xdr:cNvPr id="193" name="【福祉施設】&#10;有形固定資産減価償却率平均値テキスト">
          <a:extLst>
            <a:ext uri="{FF2B5EF4-FFF2-40B4-BE49-F238E27FC236}">
              <a16:creationId xmlns:a16="http://schemas.microsoft.com/office/drawing/2014/main" id="{1658DB1A-3172-49C9-89FC-E9AA59C903F8}"/>
            </a:ext>
          </a:extLst>
        </xdr:cNvPr>
        <xdr:cNvSpPr txBox="1"/>
      </xdr:nvSpPr>
      <xdr:spPr>
        <a:xfrm>
          <a:off x="4216400" y="135299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636</xdr:rowOff>
    </xdr:from>
    <xdr:to>
      <xdr:col>24</xdr:col>
      <xdr:colOff>114300</xdr:colOff>
      <xdr:row>82</xdr:row>
      <xdr:rowOff>102236</xdr:rowOff>
    </xdr:to>
    <xdr:sp macro="" textlink="">
      <xdr:nvSpPr>
        <xdr:cNvPr id="194" name="フローチャート: 判断 193">
          <a:extLst>
            <a:ext uri="{FF2B5EF4-FFF2-40B4-BE49-F238E27FC236}">
              <a16:creationId xmlns:a16="http://schemas.microsoft.com/office/drawing/2014/main" id="{797B1915-29C9-4F4F-BE1E-058F60AD37BF}"/>
            </a:ext>
          </a:extLst>
        </xdr:cNvPr>
        <xdr:cNvSpPr/>
      </xdr:nvSpPr>
      <xdr:spPr>
        <a:xfrm>
          <a:off x="4127500" y="1354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133986</xdr:rowOff>
    </xdr:from>
    <xdr:to>
      <xdr:col>20</xdr:col>
      <xdr:colOff>38100</xdr:colOff>
      <xdr:row>82</xdr:row>
      <xdr:rowOff>64136</xdr:rowOff>
    </xdr:to>
    <xdr:sp macro="" textlink="">
      <xdr:nvSpPr>
        <xdr:cNvPr id="195" name="フローチャート: 判断 194">
          <a:extLst>
            <a:ext uri="{FF2B5EF4-FFF2-40B4-BE49-F238E27FC236}">
              <a16:creationId xmlns:a16="http://schemas.microsoft.com/office/drawing/2014/main" id="{3B13AAD5-A5F5-4B0D-A712-583A0C23D82A}"/>
            </a:ext>
          </a:extLst>
        </xdr:cNvPr>
        <xdr:cNvSpPr/>
      </xdr:nvSpPr>
      <xdr:spPr>
        <a:xfrm>
          <a:off x="3384550" y="1351343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147320</xdr:rowOff>
    </xdr:from>
    <xdr:to>
      <xdr:col>15</xdr:col>
      <xdr:colOff>101600</xdr:colOff>
      <xdr:row>82</xdr:row>
      <xdr:rowOff>77470</xdr:rowOff>
    </xdr:to>
    <xdr:sp macro="" textlink="">
      <xdr:nvSpPr>
        <xdr:cNvPr id="196" name="フローチャート: 判断 195">
          <a:extLst>
            <a:ext uri="{FF2B5EF4-FFF2-40B4-BE49-F238E27FC236}">
              <a16:creationId xmlns:a16="http://schemas.microsoft.com/office/drawing/2014/main" id="{E6639A06-9467-42AF-BD23-7467C3EF8B3E}"/>
            </a:ext>
          </a:extLst>
        </xdr:cNvPr>
        <xdr:cNvSpPr/>
      </xdr:nvSpPr>
      <xdr:spPr>
        <a:xfrm>
          <a:off x="2571750" y="135267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xdr:rowOff>
    </xdr:from>
    <xdr:to>
      <xdr:col>10</xdr:col>
      <xdr:colOff>165100</xdr:colOff>
      <xdr:row>82</xdr:row>
      <xdr:rowOff>109855</xdr:rowOff>
    </xdr:to>
    <xdr:sp macro="" textlink="">
      <xdr:nvSpPr>
        <xdr:cNvPr id="197" name="フローチャート: 判断 196">
          <a:extLst>
            <a:ext uri="{FF2B5EF4-FFF2-40B4-BE49-F238E27FC236}">
              <a16:creationId xmlns:a16="http://schemas.microsoft.com/office/drawing/2014/main" id="{A78C93F5-3E5D-4088-858B-00AF7A44DF80}"/>
            </a:ext>
          </a:extLst>
        </xdr:cNvPr>
        <xdr:cNvSpPr/>
      </xdr:nvSpPr>
      <xdr:spPr>
        <a:xfrm>
          <a:off x="1778000" y="13552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80645</xdr:rowOff>
    </xdr:from>
    <xdr:to>
      <xdr:col>6</xdr:col>
      <xdr:colOff>38100</xdr:colOff>
      <xdr:row>82</xdr:row>
      <xdr:rowOff>10795</xdr:rowOff>
    </xdr:to>
    <xdr:sp macro="" textlink="">
      <xdr:nvSpPr>
        <xdr:cNvPr id="198" name="フローチャート: 判断 197">
          <a:extLst>
            <a:ext uri="{FF2B5EF4-FFF2-40B4-BE49-F238E27FC236}">
              <a16:creationId xmlns:a16="http://schemas.microsoft.com/office/drawing/2014/main" id="{BA6A9FBC-2F52-42D3-9805-E3EF50F5DC03}"/>
            </a:ext>
          </a:extLst>
        </xdr:cNvPr>
        <xdr:cNvSpPr/>
      </xdr:nvSpPr>
      <xdr:spPr>
        <a:xfrm>
          <a:off x="984250" y="1346009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4857FDFF-9C07-4A54-9B85-82EB0D52E7CD}"/>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34250777-425D-4B20-93E0-C056434DB89D}"/>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E1F1CE2A-B363-4FA4-89FB-80EB56CC4E70}"/>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05530A57-1426-499F-8209-1763A15AD12C}"/>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5055192F-6EEF-4285-856D-8FD2A839F08C}"/>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107314</xdr:rowOff>
    </xdr:from>
    <xdr:to>
      <xdr:col>24</xdr:col>
      <xdr:colOff>114300</xdr:colOff>
      <xdr:row>82</xdr:row>
      <xdr:rowOff>37464</xdr:rowOff>
    </xdr:to>
    <xdr:sp macro="" textlink="">
      <xdr:nvSpPr>
        <xdr:cNvPr id="204" name="楕円 203">
          <a:extLst>
            <a:ext uri="{FF2B5EF4-FFF2-40B4-BE49-F238E27FC236}">
              <a16:creationId xmlns:a16="http://schemas.microsoft.com/office/drawing/2014/main" id="{E3EA2562-663C-4B47-8837-1CD0CEDA695C}"/>
            </a:ext>
          </a:extLst>
        </xdr:cNvPr>
        <xdr:cNvSpPr/>
      </xdr:nvSpPr>
      <xdr:spPr>
        <a:xfrm>
          <a:off x="4127500" y="1348676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130191</xdr:rowOff>
    </xdr:from>
    <xdr:ext cx="405111" cy="259045"/>
    <xdr:sp macro="" textlink="">
      <xdr:nvSpPr>
        <xdr:cNvPr id="205" name="【福祉施設】&#10;有形固定資産減価償却率該当値テキスト">
          <a:extLst>
            <a:ext uri="{FF2B5EF4-FFF2-40B4-BE49-F238E27FC236}">
              <a16:creationId xmlns:a16="http://schemas.microsoft.com/office/drawing/2014/main" id="{AD525847-7FC6-4A8B-ACF1-6F320DB896D8}"/>
            </a:ext>
          </a:extLst>
        </xdr:cNvPr>
        <xdr:cNvSpPr txBox="1"/>
      </xdr:nvSpPr>
      <xdr:spPr>
        <a:xfrm>
          <a:off x="4216400" y="13344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65405</xdr:rowOff>
    </xdr:from>
    <xdr:to>
      <xdr:col>20</xdr:col>
      <xdr:colOff>38100</xdr:colOff>
      <xdr:row>81</xdr:row>
      <xdr:rowOff>167005</xdr:rowOff>
    </xdr:to>
    <xdr:sp macro="" textlink="">
      <xdr:nvSpPr>
        <xdr:cNvPr id="206" name="楕円 205">
          <a:extLst>
            <a:ext uri="{FF2B5EF4-FFF2-40B4-BE49-F238E27FC236}">
              <a16:creationId xmlns:a16="http://schemas.microsoft.com/office/drawing/2014/main" id="{BCA3FB77-80CA-43EA-A98A-4CB7ED6A19D8}"/>
            </a:ext>
          </a:extLst>
        </xdr:cNvPr>
        <xdr:cNvSpPr/>
      </xdr:nvSpPr>
      <xdr:spPr>
        <a:xfrm>
          <a:off x="3384550" y="134448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116205</xdr:rowOff>
    </xdr:from>
    <xdr:to>
      <xdr:col>24</xdr:col>
      <xdr:colOff>63500</xdr:colOff>
      <xdr:row>81</xdr:row>
      <xdr:rowOff>158114</xdr:rowOff>
    </xdr:to>
    <xdr:cxnSp macro="">
      <xdr:nvCxnSpPr>
        <xdr:cNvPr id="207" name="直線コネクタ 206">
          <a:extLst>
            <a:ext uri="{FF2B5EF4-FFF2-40B4-BE49-F238E27FC236}">
              <a16:creationId xmlns:a16="http://schemas.microsoft.com/office/drawing/2014/main" id="{BCBEA486-B338-432B-BCD5-FA55F3245C0C}"/>
            </a:ext>
          </a:extLst>
        </xdr:cNvPr>
        <xdr:cNvCxnSpPr/>
      </xdr:nvCxnSpPr>
      <xdr:spPr>
        <a:xfrm>
          <a:off x="3429000" y="13495655"/>
          <a:ext cx="7493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42545</xdr:rowOff>
    </xdr:from>
    <xdr:to>
      <xdr:col>15</xdr:col>
      <xdr:colOff>101600</xdr:colOff>
      <xdr:row>81</xdr:row>
      <xdr:rowOff>144145</xdr:rowOff>
    </xdr:to>
    <xdr:sp macro="" textlink="">
      <xdr:nvSpPr>
        <xdr:cNvPr id="208" name="楕円 207">
          <a:extLst>
            <a:ext uri="{FF2B5EF4-FFF2-40B4-BE49-F238E27FC236}">
              <a16:creationId xmlns:a16="http://schemas.microsoft.com/office/drawing/2014/main" id="{44131B36-F986-46E9-ADDB-BC49D9B96A18}"/>
            </a:ext>
          </a:extLst>
        </xdr:cNvPr>
        <xdr:cNvSpPr/>
      </xdr:nvSpPr>
      <xdr:spPr>
        <a:xfrm>
          <a:off x="2571750" y="1342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93345</xdr:rowOff>
    </xdr:from>
    <xdr:to>
      <xdr:col>19</xdr:col>
      <xdr:colOff>177800</xdr:colOff>
      <xdr:row>81</xdr:row>
      <xdr:rowOff>116205</xdr:rowOff>
    </xdr:to>
    <xdr:cxnSp macro="">
      <xdr:nvCxnSpPr>
        <xdr:cNvPr id="209" name="直線コネクタ 208">
          <a:extLst>
            <a:ext uri="{FF2B5EF4-FFF2-40B4-BE49-F238E27FC236}">
              <a16:creationId xmlns:a16="http://schemas.microsoft.com/office/drawing/2014/main" id="{F43B5329-8CB0-4190-B3AF-B3F005D79341}"/>
            </a:ext>
          </a:extLst>
        </xdr:cNvPr>
        <xdr:cNvCxnSpPr/>
      </xdr:nvCxnSpPr>
      <xdr:spPr>
        <a:xfrm>
          <a:off x="2622550" y="13472795"/>
          <a:ext cx="8064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12064</xdr:rowOff>
    </xdr:from>
    <xdr:to>
      <xdr:col>10</xdr:col>
      <xdr:colOff>165100</xdr:colOff>
      <xdr:row>81</xdr:row>
      <xdr:rowOff>113664</xdr:rowOff>
    </xdr:to>
    <xdr:sp macro="" textlink="">
      <xdr:nvSpPr>
        <xdr:cNvPr id="210" name="楕円 209">
          <a:extLst>
            <a:ext uri="{FF2B5EF4-FFF2-40B4-BE49-F238E27FC236}">
              <a16:creationId xmlns:a16="http://schemas.microsoft.com/office/drawing/2014/main" id="{C84D09C0-8D89-4C7C-9616-688559D306AD}"/>
            </a:ext>
          </a:extLst>
        </xdr:cNvPr>
        <xdr:cNvSpPr/>
      </xdr:nvSpPr>
      <xdr:spPr>
        <a:xfrm>
          <a:off x="1778000" y="133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62864</xdr:rowOff>
    </xdr:from>
    <xdr:to>
      <xdr:col>15</xdr:col>
      <xdr:colOff>50800</xdr:colOff>
      <xdr:row>81</xdr:row>
      <xdr:rowOff>93345</xdr:rowOff>
    </xdr:to>
    <xdr:cxnSp macro="">
      <xdr:nvCxnSpPr>
        <xdr:cNvPr id="211" name="直線コネクタ 210">
          <a:extLst>
            <a:ext uri="{FF2B5EF4-FFF2-40B4-BE49-F238E27FC236}">
              <a16:creationId xmlns:a16="http://schemas.microsoft.com/office/drawing/2014/main" id="{7FA76747-0891-412A-96C4-6C2C4B027569}"/>
            </a:ext>
          </a:extLst>
        </xdr:cNvPr>
        <xdr:cNvCxnSpPr/>
      </xdr:nvCxnSpPr>
      <xdr:spPr>
        <a:xfrm>
          <a:off x="1828800" y="13442314"/>
          <a:ext cx="79375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145414</xdr:rowOff>
    </xdr:from>
    <xdr:to>
      <xdr:col>6</xdr:col>
      <xdr:colOff>38100</xdr:colOff>
      <xdr:row>81</xdr:row>
      <xdr:rowOff>75564</xdr:rowOff>
    </xdr:to>
    <xdr:sp macro="" textlink="">
      <xdr:nvSpPr>
        <xdr:cNvPr id="212" name="楕円 211">
          <a:extLst>
            <a:ext uri="{FF2B5EF4-FFF2-40B4-BE49-F238E27FC236}">
              <a16:creationId xmlns:a16="http://schemas.microsoft.com/office/drawing/2014/main" id="{29CC41C2-4173-4543-BAB6-98A4AA4257B0}"/>
            </a:ext>
          </a:extLst>
        </xdr:cNvPr>
        <xdr:cNvSpPr/>
      </xdr:nvSpPr>
      <xdr:spPr>
        <a:xfrm>
          <a:off x="984250" y="1335976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24764</xdr:rowOff>
    </xdr:from>
    <xdr:to>
      <xdr:col>10</xdr:col>
      <xdr:colOff>114300</xdr:colOff>
      <xdr:row>81</xdr:row>
      <xdr:rowOff>62864</xdr:rowOff>
    </xdr:to>
    <xdr:cxnSp macro="">
      <xdr:nvCxnSpPr>
        <xdr:cNvPr id="213" name="直線コネクタ 212">
          <a:extLst>
            <a:ext uri="{FF2B5EF4-FFF2-40B4-BE49-F238E27FC236}">
              <a16:creationId xmlns:a16="http://schemas.microsoft.com/office/drawing/2014/main" id="{74C43573-E54A-4BED-83A2-1C63188DABE4}"/>
            </a:ext>
          </a:extLst>
        </xdr:cNvPr>
        <xdr:cNvCxnSpPr/>
      </xdr:nvCxnSpPr>
      <xdr:spPr>
        <a:xfrm>
          <a:off x="1028700" y="13404214"/>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55263</xdr:rowOff>
    </xdr:from>
    <xdr:ext cx="405111" cy="259045"/>
    <xdr:sp macro="" textlink="">
      <xdr:nvSpPr>
        <xdr:cNvPr id="214" name="n_1aveValue【福祉施設】&#10;有形固定資産減価償却率">
          <a:extLst>
            <a:ext uri="{FF2B5EF4-FFF2-40B4-BE49-F238E27FC236}">
              <a16:creationId xmlns:a16="http://schemas.microsoft.com/office/drawing/2014/main" id="{BEE5803C-4717-410C-B7D7-1A565F2C5E42}"/>
            </a:ext>
          </a:extLst>
        </xdr:cNvPr>
        <xdr:cNvSpPr txBox="1"/>
      </xdr:nvSpPr>
      <xdr:spPr>
        <a:xfrm>
          <a:off x="3239144" y="13599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68597</xdr:rowOff>
    </xdr:from>
    <xdr:ext cx="405111" cy="259045"/>
    <xdr:sp macro="" textlink="">
      <xdr:nvSpPr>
        <xdr:cNvPr id="215" name="n_2aveValue【福祉施設】&#10;有形固定資産減価償却率">
          <a:extLst>
            <a:ext uri="{FF2B5EF4-FFF2-40B4-BE49-F238E27FC236}">
              <a16:creationId xmlns:a16="http://schemas.microsoft.com/office/drawing/2014/main" id="{900B32F4-14BF-4E2A-B09F-0FE3FD32584E}"/>
            </a:ext>
          </a:extLst>
        </xdr:cNvPr>
        <xdr:cNvSpPr txBox="1"/>
      </xdr:nvSpPr>
      <xdr:spPr>
        <a:xfrm>
          <a:off x="2439044" y="13613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100982</xdr:rowOff>
    </xdr:from>
    <xdr:ext cx="405111" cy="259045"/>
    <xdr:sp macro="" textlink="">
      <xdr:nvSpPr>
        <xdr:cNvPr id="216" name="n_3aveValue【福祉施設】&#10;有形固定資産減価償却率">
          <a:extLst>
            <a:ext uri="{FF2B5EF4-FFF2-40B4-BE49-F238E27FC236}">
              <a16:creationId xmlns:a16="http://schemas.microsoft.com/office/drawing/2014/main" id="{433C1E6D-F128-410A-AF05-ECFD426F9B98}"/>
            </a:ext>
          </a:extLst>
        </xdr:cNvPr>
        <xdr:cNvSpPr txBox="1"/>
      </xdr:nvSpPr>
      <xdr:spPr>
        <a:xfrm>
          <a:off x="1645294" y="13645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1922</xdr:rowOff>
    </xdr:from>
    <xdr:ext cx="405111" cy="259045"/>
    <xdr:sp macro="" textlink="">
      <xdr:nvSpPr>
        <xdr:cNvPr id="217" name="n_4aveValue【福祉施設】&#10;有形固定資産減価償却率">
          <a:extLst>
            <a:ext uri="{FF2B5EF4-FFF2-40B4-BE49-F238E27FC236}">
              <a16:creationId xmlns:a16="http://schemas.microsoft.com/office/drawing/2014/main" id="{19766FED-9721-45F8-A4BB-C211A84CCA52}"/>
            </a:ext>
          </a:extLst>
        </xdr:cNvPr>
        <xdr:cNvSpPr txBox="1"/>
      </xdr:nvSpPr>
      <xdr:spPr>
        <a:xfrm>
          <a:off x="851544" y="13546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12082</xdr:rowOff>
    </xdr:from>
    <xdr:ext cx="405111" cy="259045"/>
    <xdr:sp macro="" textlink="">
      <xdr:nvSpPr>
        <xdr:cNvPr id="218" name="n_1mainValue【福祉施設】&#10;有形固定資産減価償却率">
          <a:extLst>
            <a:ext uri="{FF2B5EF4-FFF2-40B4-BE49-F238E27FC236}">
              <a16:creationId xmlns:a16="http://schemas.microsoft.com/office/drawing/2014/main" id="{183DBD96-37F8-41A3-855E-429D8D36D178}"/>
            </a:ext>
          </a:extLst>
        </xdr:cNvPr>
        <xdr:cNvSpPr txBox="1"/>
      </xdr:nvSpPr>
      <xdr:spPr>
        <a:xfrm>
          <a:off x="3239144"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160672</xdr:rowOff>
    </xdr:from>
    <xdr:ext cx="405111" cy="259045"/>
    <xdr:sp macro="" textlink="">
      <xdr:nvSpPr>
        <xdr:cNvPr id="219" name="n_2mainValue【福祉施設】&#10;有形固定資産減価償却率">
          <a:extLst>
            <a:ext uri="{FF2B5EF4-FFF2-40B4-BE49-F238E27FC236}">
              <a16:creationId xmlns:a16="http://schemas.microsoft.com/office/drawing/2014/main" id="{22888F7C-8264-4AAB-B898-C9C7F09CEE13}"/>
            </a:ext>
          </a:extLst>
        </xdr:cNvPr>
        <xdr:cNvSpPr txBox="1"/>
      </xdr:nvSpPr>
      <xdr:spPr>
        <a:xfrm>
          <a:off x="2439044" y="1320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130191</xdr:rowOff>
    </xdr:from>
    <xdr:ext cx="405111" cy="259045"/>
    <xdr:sp macro="" textlink="">
      <xdr:nvSpPr>
        <xdr:cNvPr id="220" name="n_3mainValue【福祉施設】&#10;有形固定資産減価償却率">
          <a:extLst>
            <a:ext uri="{FF2B5EF4-FFF2-40B4-BE49-F238E27FC236}">
              <a16:creationId xmlns:a16="http://schemas.microsoft.com/office/drawing/2014/main" id="{0BB7FDEE-7EF1-426A-857C-C64231598B91}"/>
            </a:ext>
          </a:extLst>
        </xdr:cNvPr>
        <xdr:cNvSpPr txBox="1"/>
      </xdr:nvSpPr>
      <xdr:spPr>
        <a:xfrm>
          <a:off x="1645294" y="1317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92091</xdr:rowOff>
    </xdr:from>
    <xdr:ext cx="405111" cy="259045"/>
    <xdr:sp macro="" textlink="">
      <xdr:nvSpPr>
        <xdr:cNvPr id="221" name="n_4mainValue【福祉施設】&#10;有形固定資産減価償却率">
          <a:extLst>
            <a:ext uri="{FF2B5EF4-FFF2-40B4-BE49-F238E27FC236}">
              <a16:creationId xmlns:a16="http://schemas.microsoft.com/office/drawing/2014/main" id="{70DDAD27-56E0-4D1B-97DC-84EADA390E92}"/>
            </a:ext>
          </a:extLst>
        </xdr:cNvPr>
        <xdr:cNvSpPr txBox="1"/>
      </xdr:nvSpPr>
      <xdr:spPr>
        <a:xfrm>
          <a:off x="851544" y="13141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2" name="正方形/長方形 221">
          <a:extLst>
            <a:ext uri="{FF2B5EF4-FFF2-40B4-BE49-F238E27FC236}">
              <a16:creationId xmlns:a16="http://schemas.microsoft.com/office/drawing/2014/main" id="{402C9582-DBD5-4386-8ECF-89A750D1148B}"/>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3" name="正方形/長方形 222">
          <a:extLst>
            <a:ext uri="{FF2B5EF4-FFF2-40B4-BE49-F238E27FC236}">
              <a16:creationId xmlns:a16="http://schemas.microsoft.com/office/drawing/2014/main" id="{2EA99E80-0CB2-45B4-AA84-CDFFCB5AE567}"/>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4" name="正方形/長方形 223">
          <a:extLst>
            <a:ext uri="{FF2B5EF4-FFF2-40B4-BE49-F238E27FC236}">
              <a16:creationId xmlns:a16="http://schemas.microsoft.com/office/drawing/2014/main" id="{FAE8B9B0-CC27-448A-8CE1-CDD7FAEDCFD8}"/>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5" name="正方形/長方形 224">
          <a:extLst>
            <a:ext uri="{FF2B5EF4-FFF2-40B4-BE49-F238E27FC236}">
              <a16:creationId xmlns:a16="http://schemas.microsoft.com/office/drawing/2014/main" id="{43902131-2F8E-408C-A7FF-4D0179C75676}"/>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6" name="正方形/長方形 225">
          <a:extLst>
            <a:ext uri="{FF2B5EF4-FFF2-40B4-BE49-F238E27FC236}">
              <a16:creationId xmlns:a16="http://schemas.microsoft.com/office/drawing/2014/main" id="{5F150CC3-0B29-4200-B766-8FC7780D2E87}"/>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7" name="正方形/長方形 226">
          <a:extLst>
            <a:ext uri="{FF2B5EF4-FFF2-40B4-BE49-F238E27FC236}">
              <a16:creationId xmlns:a16="http://schemas.microsoft.com/office/drawing/2014/main" id="{19CC369F-2304-4251-81BA-0F86AED70077}"/>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8" name="正方形/長方形 227">
          <a:extLst>
            <a:ext uri="{FF2B5EF4-FFF2-40B4-BE49-F238E27FC236}">
              <a16:creationId xmlns:a16="http://schemas.microsoft.com/office/drawing/2014/main" id="{72764188-9ED3-4FB6-8B7C-E42348286ED6}"/>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9" name="正方形/長方形 228">
          <a:extLst>
            <a:ext uri="{FF2B5EF4-FFF2-40B4-BE49-F238E27FC236}">
              <a16:creationId xmlns:a16="http://schemas.microsoft.com/office/drawing/2014/main" id="{6A6A628C-C21B-48B5-9971-354DDB335D66}"/>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0" name="テキスト ボックス 229">
          <a:extLst>
            <a:ext uri="{FF2B5EF4-FFF2-40B4-BE49-F238E27FC236}">
              <a16:creationId xmlns:a16="http://schemas.microsoft.com/office/drawing/2014/main" id="{31D2CC4F-6098-4882-AD6F-D2803250A86E}"/>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1" name="直線コネクタ 230">
          <a:extLst>
            <a:ext uri="{FF2B5EF4-FFF2-40B4-BE49-F238E27FC236}">
              <a16:creationId xmlns:a16="http://schemas.microsoft.com/office/drawing/2014/main" id="{14CDEE1D-EBEB-43A6-A353-AB420BC18394}"/>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2" name="直線コネクタ 231">
          <a:extLst>
            <a:ext uri="{FF2B5EF4-FFF2-40B4-BE49-F238E27FC236}">
              <a16:creationId xmlns:a16="http://schemas.microsoft.com/office/drawing/2014/main" id="{E5F229E1-775B-4A55-91D0-94E31D6C3E4B}"/>
            </a:ext>
          </a:extLst>
        </xdr:cNvPr>
        <xdr:cNvCxnSpPr/>
      </xdr:nvCxnSpPr>
      <xdr:spPr>
        <a:xfrm>
          <a:off x="5956300" y="14319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3" name="テキスト ボックス 232">
          <a:extLst>
            <a:ext uri="{FF2B5EF4-FFF2-40B4-BE49-F238E27FC236}">
              <a16:creationId xmlns:a16="http://schemas.microsoft.com/office/drawing/2014/main" id="{61EF93E4-BE39-41D5-B7A4-82D0B97F4648}"/>
            </a:ext>
          </a:extLst>
        </xdr:cNvPr>
        <xdr:cNvSpPr txBox="1"/>
      </xdr:nvSpPr>
      <xdr:spPr>
        <a:xfrm>
          <a:off x="55272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4" name="直線コネクタ 233">
          <a:extLst>
            <a:ext uri="{FF2B5EF4-FFF2-40B4-BE49-F238E27FC236}">
              <a16:creationId xmlns:a16="http://schemas.microsoft.com/office/drawing/2014/main" id="{704304EC-2929-4B4B-BC4E-A4530F51A605}"/>
            </a:ext>
          </a:extLst>
        </xdr:cNvPr>
        <xdr:cNvCxnSpPr/>
      </xdr:nvCxnSpPr>
      <xdr:spPr>
        <a:xfrm>
          <a:off x="5956300" y="13950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5" name="テキスト ボックス 234">
          <a:extLst>
            <a:ext uri="{FF2B5EF4-FFF2-40B4-BE49-F238E27FC236}">
              <a16:creationId xmlns:a16="http://schemas.microsoft.com/office/drawing/2014/main" id="{D3B2DF83-CDFF-4857-8CFF-7355814F1A51}"/>
            </a:ext>
          </a:extLst>
        </xdr:cNvPr>
        <xdr:cNvSpPr txBox="1"/>
      </xdr:nvSpPr>
      <xdr:spPr>
        <a:xfrm>
          <a:off x="552722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6" name="直線コネクタ 235">
          <a:extLst>
            <a:ext uri="{FF2B5EF4-FFF2-40B4-BE49-F238E27FC236}">
              <a16:creationId xmlns:a16="http://schemas.microsoft.com/office/drawing/2014/main" id="{D8C5296F-8630-4641-A643-7F806C3B1A5B}"/>
            </a:ext>
          </a:extLst>
        </xdr:cNvPr>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7" name="テキスト ボックス 236">
          <a:extLst>
            <a:ext uri="{FF2B5EF4-FFF2-40B4-BE49-F238E27FC236}">
              <a16:creationId xmlns:a16="http://schemas.microsoft.com/office/drawing/2014/main" id="{0A4CE67B-B537-4C54-9D5C-9CE384917FB7}"/>
            </a:ext>
          </a:extLst>
        </xdr:cNvPr>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8" name="直線コネクタ 237">
          <a:extLst>
            <a:ext uri="{FF2B5EF4-FFF2-40B4-BE49-F238E27FC236}">
              <a16:creationId xmlns:a16="http://schemas.microsoft.com/office/drawing/2014/main" id="{5C2BE58D-711E-4C0E-98FC-453E212C2906}"/>
            </a:ext>
          </a:extLst>
        </xdr:cNvPr>
        <xdr:cNvCxnSpPr/>
      </xdr:nvCxnSpPr>
      <xdr:spPr>
        <a:xfrm>
          <a:off x="5956300" y="13214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9" name="テキスト ボックス 238">
          <a:extLst>
            <a:ext uri="{FF2B5EF4-FFF2-40B4-BE49-F238E27FC236}">
              <a16:creationId xmlns:a16="http://schemas.microsoft.com/office/drawing/2014/main" id="{B871837D-4BA7-40D5-A946-7C3BAAD4CAC0}"/>
            </a:ext>
          </a:extLst>
        </xdr:cNvPr>
        <xdr:cNvSpPr txBox="1"/>
      </xdr:nvSpPr>
      <xdr:spPr>
        <a:xfrm>
          <a:off x="552722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0" name="直線コネクタ 239">
          <a:extLst>
            <a:ext uri="{FF2B5EF4-FFF2-40B4-BE49-F238E27FC236}">
              <a16:creationId xmlns:a16="http://schemas.microsoft.com/office/drawing/2014/main" id="{76F9B73E-575A-41F2-B2C9-BFB0984A1491}"/>
            </a:ext>
          </a:extLst>
        </xdr:cNvPr>
        <xdr:cNvCxnSpPr/>
      </xdr:nvCxnSpPr>
      <xdr:spPr>
        <a:xfrm>
          <a:off x="5956300" y="12852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1" name="テキスト ボックス 240">
          <a:extLst>
            <a:ext uri="{FF2B5EF4-FFF2-40B4-BE49-F238E27FC236}">
              <a16:creationId xmlns:a16="http://schemas.microsoft.com/office/drawing/2014/main" id="{1EA559B8-2F4A-4FA2-8808-C7F2496558B9}"/>
            </a:ext>
          </a:extLst>
        </xdr:cNvPr>
        <xdr:cNvSpPr txBox="1"/>
      </xdr:nvSpPr>
      <xdr:spPr>
        <a:xfrm>
          <a:off x="552722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2" name="直線コネクタ 241">
          <a:extLst>
            <a:ext uri="{FF2B5EF4-FFF2-40B4-BE49-F238E27FC236}">
              <a16:creationId xmlns:a16="http://schemas.microsoft.com/office/drawing/2014/main" id="{3F080C04-3271-4566-99F9-DF1187665BCA}"/>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3" name="テキスト ボックス 242">
          <a:extLst>
            <a:ext uri="{FF2B5EF4-FFF2-40B4-BE49-F238E27FC236}">
              <a16:creationId xmlns:a16="http://schemas.microsoft.com/office/drawing/2014/main" id="{EFDFAAAA-4EB6-417A-A2A7-1EB762D6B6E7}"/>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4" name="【福祉施設】&#10;一人当たり面積グラフ枠">
          <a:extLst>
            <a:ext uri="{FF2B5EF4-FFF2-40B4-BE49-F238E27FC236}">
              <a16:creationId xmlns:a16="http://schemas.microsoft.com/office/drawing/2014/main" id="{37477318-B74B-4FCA-AB82-BF8C94EAD0C0}"/>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7620</xdr:rowOff>
    </xdr:from>
    <xdr:to>
      <xdr:col>54</xdr:col>
      <xdr:colOff>189865</xdr:colOff>
      <xdr:row>86</xdr:row>
      <xdr:rowOff>85089</xdr:rowOff>
    </xdr:to>
    <xdr:cxnSp macro="">
      <xdr:nvCxnSpPr>
        <xdr:cNvPr id="245" name="直線コネクタ 244">
          <a:extLst>
            <a:ext uri="{FF2B5EF4-FFF2-40B4-BE49-F238E27FC236}">
              <a16:creationId xmlns:a16="http://schemas.microsoft.com/office/drawing/2014/main" id="{1CB2EDDB-9648-4C01-A919-51C521EBD7FC}"/>
            </a:ext>
          </a:extLst>
        </xdr:cNvPr>
        <xdr:cNvCxnSpPr/>
      </xdr:nvCxnSpPr>
      <xdr:spPr>
        <a:xfrm flipV="1">
          <a:off x="9429115" y="13056870"/>
          <a:ext cx="0" cy="1233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88916</xdr:rowOff>
    </xdr:from>
    <xdr:ext cx="469744" cy="259045"/>
    <xdr:sp macro="" textlink="">
      <xdr:nvSpPr>
        <xdr:cNvPr id="246" name="【福祉施設】&#10;一人当たり面積最小値テキスト">
          <a:extLst>
            <a:ext uri="{FF2B5EF4-FFF2-40B4-BE49-F238E27FC236}">
              <a16:creationId xmlns:a16="http://schemas.microsoft.com/office/drawing/2014/main" id="{4364EE6B-47FB-47CB-B743-94F351C17609}"/>
            </a:ext>
          </a:extLst>
        </xdr:cNvPr>
        <xdr:cNvSpPr txBox="1"/>
      </xdr:nvSpPr>
      <xdr:spPr>
        <a:xfrm>
          <a:off x="9467850" y="1429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85089</xdr:rowOff>
    </xdr:from>
    <xdr:to>
      <xdr:col>55</xdr:col>
      <xdr:colOff>88900</xdr:colOff>
      <xdr:row>86</xdr:row>
      <xdr:rowOff>85089</xdr:rowOff>
    </xdr:to>
    <xdr:cxnSp macro="">
      <xdr:nvCxnSpPr>
        <xdr:cNvPr id="247" name="直線コネクタ 246">
          <a:extLst>
            <a:ext uri="{FF2B5EF4-FFF2-40B4-BE49-F238E27FC236}">
              <a16:creationId xmlns:a16="http://schemas.microsoft.com/office/drawing/2014/main" id="{D3283909-C1B2-42DE-AE51-1289270462AB}"/>
            </a:ext>
          </a:extLst>
        </xdr:cNvPr>
        <xdr:cNvCxnSpPr/>
      </xdr:nvCxnSpPr>
      <xdr:spPr>
        <a:xfrm>
          <a:off x="9359900" y="142900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125747</xdr:rowOff>
    </xdr:from>
    <xdr:ext cx="469744" cy="259045"/>
    <xdr:sp macro="" textlink="">
      <xdr:nvSpPr>
        <xdr:cNvPr id="248" name="【福祉施設】&#10;一人当たり面積最大値テキスト">
          <a:extLst>
            <a:ext uri="{FF2B5EF4-FFF2-40B4-BE49-F238E27FC236}">
              <a16:creationId xmlns:a16="http://schemas.microsoft.com/office/drawing/2014/main" id="{D12A6D31-7842-4A89-8D6C-FB68C81E7499}"/>
            </a:ext>
          </a:extLst>
        </xdr:cNvPr>
        <xdr:cNvSpPr txBox="1"/>
      </xdr:nvSpPr>
      <xdr:spPr>
        <a:xfrm>
          <a:off x="9467850" y="128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7620</xdr:rowOff>
    </xdr:from>
    <xdr:to>
      <xdr:col>55</xdr:col>
      <xdr:colOff>88900</xdr:colOff>
      <xdr:row>79</xdr:row>
      <xdr:rowOff>7620</xdr:rowOff>
    </xdr:to>
    <xdr:cxnSp macro="">
      <xdr:nvCxnSpPr>
        <xdr:cNvPr id="249" name="直線コネクタ 248">
          <a:extLst>
            <a:ext uri="{FF2B5EF4-FFF2-40B4-BE49-F238E27FC236}">
              <a16:creationId xmlns:a16="http://schemas.microsoft.com/office/drawing/2014/main" id="{A0DA9C39-01EB-4AD8-86F4-3622F1C66E82}"/>
            </a:ext>
          </a:extLst>
        </xdr:cNvPr>
        <xdr:cNvCxnSpPr/>
      </xdr:nvCxnSpPr>
      <xdr:spPr>
        <a:xfrm>
          <a:off x="9359900" y="130568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81297</xdr:rowOff>
    </xdr:from>
    <xdr:ext cx="469744" cy="259045"/>
    <xdr:sp macro="" textlink="">
      <xdr:nvSpPr>
        <xdr:cNvPr id="250" name="【福祉施設】&#10;一人当たり面積平均値テキスト">
          <a:extLst>
            <a:ext uri="{FF2B5EF4-FFF2-40B4-BE49-F238E27FC236}">
              <a16:creationId xmlns:a16="http://schemas.microsoft.com/office/drawing/2014/main" id="{585D203A-2182-4C66-AEF2-B30629401358}"/>
            </a:ext>
          </a:extLst>
        </xdr:cNvPr>
        <xdr:cNvSpPr txBox="1"/>
      </xdr:nvSpPr>
      <xdr:spPr>
        <a:xfrm>
          <a:off x="9467850" y="13956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102870</xdr:rowOff>
    </xdr:from>
    <xdr:to>
      <xdr:col>55</xdr:col>
      <xdr:colOff>50800</xdr:colOff>
      <xdr:row>85</xdr:row>
      <xdr:rowOff>33020</xdr:rowOff>
    </xdr:to>
    <xdr:sp macro="" textlink="">
      <xdr:nvSpPr>
        <xdr:cNvPr id="251" name="フローチャート: 判断 250">
          <a:extLst>
            <a:ext uri="{FF2B5EF4-FFF2-40B4-BE49-F238E27FC236}">
              <a16:creationId xmlns:a16="http://schemas.microsoft.com/office/drawing/2014/main" id="{854C8DEE-21F8-42B9-A14A-770B9409108E}"/>
            </a:ext>
          </a:extLst>
        </xdr:cNvPr>
        <xdr:cNvSpPr/>
      </xdr:nvSpPr>
      <xdr:spPr>
        <a:xfrm>
          <a:off x="9398000" y="139776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105411</xdr:rowOff>
    </xdr:from>
    <xdr:to>
      <xdr:col>50</xdr:col>
      <xdr:colOff>165100</xdr:colOff>
      <xdr:row>85</xdr:row>
      <xdr:rowOff>35561</xdr:rowOff>
    </xdr:to>
    <xdr:sp macro="" textlink="">
      <xdr:nvSpPr>
        <xdr:cNvPr id="252" name="フローチャート: 判断 251">
          <a:extLst>
            <a:ext uri="{FF2B5EF4-FFF2-40B4-BE49-F238E27FC236}">
              <a16:creationId xmlns:a16="http://schemas.microsoft.com/office/drawing/2014/main" id="{6A0A21DC-C2C8-425F-AFE1-39669A844F62}"/>
            </a:ext>
          </a:extLst>
        </xdr:cNvPr>
        <xdr:cNvSpPr/>
      </xdr:nvSpPr>
      <xdr:spPr>
        <a:xfrm>
          <a:off x="8636000" y="139801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101600</xdr:rowOff>
    </xdr:from>
    <xdr:to>
      <xdr:col>46</xdr:col>
      <xdr:colOff>38100</xdr:colOff>
      <xdr:row>85</xdr:row>
      <xdr:rowOff>31750</xdr:rowOff>
    </xdr:to>
    <xdr:sp macro="" textlink="">
      <xdr:nvSpPr>
        <xdr:cNvPr id="253" name="フローチャート: 判断 252">
          <a:extLst>
            <a:ext uri="{FF2B5EF4-FFF2-40B4-BE49-F238E27FC236}">
              <a16:creationId xmlns:a16="http://schemas.microsoft.com/office/drawing/2014/main" id="{FB0C4C3D-118C-4651-91EB-C526F0EF6375}"/>
            </a:ext>
          </a:extLst>
        </xdr:cNvPr>
        <xdr:cNvSpPr/>
      </xdr:nvSpPr>
      <xdr:spPr>
        <a:xfrm>
          <a:off x="7842250" y="139763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125730</xdr:rowOff>
    </xdr:from>
    <xdr:to>
      <xdr:col>41</xdr:col>
      <xdr:colOff>101600</xdr:colOff>
      <xdr:row>85</xdr:row>
      <xdr:rowOff>55880</xdr:rowOff>
    </xdr:to>
    <xdr:sp macro="" textlink="">
      <xdr:nvSpPr>
        <xdr:cNvPr id="254" name="フローチャート: 判断 253">
          <a:extLst>
            <a:ext uri="{FF2B5EF4-FFF2-40B4-BE49-F238E27FC236}">
              <a16:creationId xmlns:a16="http://schemas.microsoft.com/office/drawing/2014/main" id="{5C920A4C-DF41-405B-9FC7-D79BFF00C036}"/>
            </a:ext>
          </a:extLst>
        </xdr:cNvPr>
        <xdr:cNvSpPr/>
      </xdr:nvSpPr>
      <xdr:spPr>
        <a:xfrm>
          <a:off x="7029450" y="140004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66039</xdr:rowOff>
    </xdr:from>
    <xdr:to>
      <xdr:col>36</xdr:col>
      <xdr:colOff>165100</xdr:colOff>
      <xdr:row>84</xdr:row>
      <xdr:rowOff>167639</xdr:rowOff>
    </xdr:to>
    <xdr:sp macro="" textlink="">
      <xdr:nvSpPr>
        <xdr:cNvPr id="255" name="フローチャート: 判断 254">
          <a:extLst>
            <a:ext uri="{FF2B5EF4-FFF2-40B4-BE49-F238E27FC236}">
              <a16:creationId xmlns:a16="http://schemas.microsoft.com/office/drawing/2014/main" id="{F6C7DB84-715A-4B2E-86E2-FD850D79C0C2}"/>
            </a:ext>
          </a:extLst>
        </xdr:cNvPr>
        <xdr:cNvSpPr/>
      </xdr:nvSpPr>
      <xdr:spPr>
        <a:xfrm>
          <a:off x="6235700" y="13940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E158BA32-488D-4E06-95A5-CA427A441F9C}"/>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FBF3CEB9-3568-481D-A094-B9324DC708C9}"/>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6F681C78-697A-4820-BC7D-D6CE4B821DD3}"/>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9A208E72-8C33-4958-825A-08BBCE0ED9D0}"/>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2D97337E-B4F3-4F27-9EB9-9752729E5C4A}"/>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55880</xdr:rowOff>
    </xdr:from>
    <xdr:to>
      <xdr:col>55</xdr:col>
      <xdr:colOff>50800</xdr:colOff>
      <xdr:row>84</xdr:row>
      <xdr:rowOff>157480</xdr:rowOff>
    </xdr:to>
    <xdr:sp macro="" textlink="">
      <xdr:nvSpPr>
        <xdr:cNvPr id="261" name="楕円 260">
          <a:extLst>
            <a:ext uri="{FF2B5EF4-FFF2-40B4-BE49-F238E27FC236}">
              <a16:creationId xmlns:a16="http://schemas.microsoft.com/office/drawing/2014/main" id="{5866CD5A-FC38-4DE6-B193-B6E603D4AD2E}"/>
            </a:ext>
          </a:extLst>
        </xdr:cNvPr>
        <xdr:cNvSpPr/>
      </xdr:nvSpPr>
      <xdr:spPr>
        <a:xfrm>
          <a:off x="9398000" y="139306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78757</xdr:rowOff>
    </xdr:from>
    <xdr:ext cx="469744" cy="259045"/>
    <xdr:sp macro="" textlink="">
      <xdr:nvSpPr>
        <xdr:cNvPr id="262" name="【福祉施設】&#10;一人当たり面積該当値テキスト">
          <a:extLst>
            <a:ext uri="{FF2B5EF4-FFF2-40B4-BE49-F238E27FC236}">
              <a16:creationId xmlns:a16="http://schemas.microsoft.com/office/drawing/2014/main" id="{1E1E3426-710A-4BF3-A824-2E510AE3C001}"/>
            </a:ext>
          </a:extLst>
        </xdr:cNvPr>
        <xdr:cNvSpPr txBox="1"/>
      </xdr:nvSpPr>
      <xdr:spPr>
        <a:xfrm>
          <a:off x="9467850" y="13788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66039</xdr:rowOff>
    </xdr:from>
    <xdr:to>
      <xdr:col>50</xdr:col>
      <xdr:colOff>165100</xdr:colOff>
      <xdr:row>84</xdr:row>
      <xdr:rowOff>167639</xdr:rowOff>
    </xdr:to>
    <xdr:sp macro="" textlink="">
      <xdr:nvSpPr>
        <xdr:cNvPr id="263" name="楕円 262">
          <a:extLst>
            <a:ext uri="{FF2B5EF4-FFF2-40B4-BE49-F238E27FC236}">
              <a16:creationId xmlns:a16="http://schemas.microsoft.com/office/drawing/2014/main" id="{18AE1910-471F-4C3B-BDAA-983789436475}"/>
            </a:ext>
          </a:extLst>
        </xdr:cNvPr>
        <xdr:cNvSpPr/>
      </xdr:nvSpPr>
      <xdr:spPr>
        <a:xfrm>
          <a:off x="8636000" y="1394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106680</xdr:rowOff>
    </xdr:from>
    <xdr:to>
      <xdr:col>55</xdr:col>
      <xdr:colOff>0</xdr:colOff>
      <xdr:row>84</xdr:row>
      <xdr:rowOff>116839</xdr:rowOff>
    </xdr:to>
    <xdr:cxnSp macro="">
      <xdr:nvCxnSpPr>
        <xdr:cNvPr id="264" name="直線コネクタ 263">
          <a:extLst>
            <a:ext uri="{FF2B5EF4-FFF2-40B4-BE49-F238E27FC236}">
              <a16:creationId xmlns:a16="http://schemas.microsoft.com/office/drawing/2014/main" id="{F32E1458-9AD9-4A13-A690-EA1521C9CD0B}"/>
            </a:ext>
          </a:extLst>
        </xdr:cNvPr>
        <xdr:cNvCxnSpPr/>
      </xdr:nvCxnSpPr>
      <xdr:spPr>
        <a:xfrm flipV="1">
          <a:off x="8686800" y="13981430"/>
          <a:ext cx="742950" cy="1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74930</xdr:rowOff>
    </xdr:from>
    <xdr:to>
      <xdr:col>46</xdr:col>
      <xdr:colOff>38100</xdr:colOff>
      <xdr:row>85</xdr:row>
      <xdr:rowOff>5080</xdr:rowOff>
    </xdr:to>
    <xdr:sp macro="" textlink="">
      <xdr:nvSpPr>
        <xdr:cNvPr id="265" name="楕円 264">
          <a:extLst>
            <a:ext uri="{FF2B5EF4-FFF2-40B4-BE49-F238E27FC236}">
              <a16:creationId xmlns:a16="http://schemas.microsoft.com/office/drawing/2014/main" id="{93F617BD-E5D5-44AD-A232-5F401073F734}"/>
            </a:ext>
          </a:extLst>
        </xdr:cNvPr>
        <xdr:cNvSpPr/>
      </xdr:nvSpPr>
      <xdr:spPr>
        <a:xfrm>
          <a:off x="7842250" y="139496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116839</xdr:rowOff>
    </xdr:from>
    <xdr:to>
      <xdr:col>50</xdr:col>
      <xdr:colOff>114300</xdr:colOff>
      <xdr:row>84</xdr:row>
      <xdr:rowOff>125730</xdr:rowOff>
    </xdr:to>
    <xdr:cxnSp macro="">
      <xdr:nvCxnSpPr>
        <xdr:cNvPr id="266" name="直線コネクタ 265">
          <a:extLst>
            <a:ext uri="{FF2B5EF4-FFF2-40B4-BE49-F238E27FC236}">
              <a16:creationId xmlns:a16="http://schemas.microsoft.com/office/drawing/2014/main" id="{37145A0C-15DF-4339-8A6B-3B937261CE15}"/>
            </a:ext>
          </a:extLst>
        </xdr:cNvPr>
        <xdr:cNvCxnSpPr/>
      </xdr:nvCxnSpPr>
      <xdr:spPr>
        <a:xfrm flipV="1">
          <a:off x="7886700" y="13991589"/>
          <a:ext cx="80010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83820</xdr:rowOff>
    </xdr:from>
    <xdr:to>
      <xdr:col>41</xdr:col>
      <xdr:colOff>101600</xdr:colOff>
      <xdr:row>85</xdr:row>
      <xdr:rowOff>13970</xdr:rowOff>
    </xdr:to>
    <xdr:sp macro="" textlink="">
      <xdr:nvSpPr>
        <xdr:cNvPr id="267" name="楕円 266">
          <a:extLst>
            <a:ext uri="{FF2B5EF4-FFF2-40B4-BE49-F238E27FC236}">
              <a16:creationId xmlns:a16="http://schemas.microsoft.com/office/drawing/2014/main" id="{519ACBCD-4CB7-46C8-B189-A58A4D5ABC2E}"/>
            </a:ext>
          </a:extLst>
        </xdr:cNvPr>
        <xdr:cNvSpPr/>
      </xdr:nvSpPr>
      <xdr:spPr>
        <a:xfrm>
          <a:off x="7029450" y="139585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125730</xdr:rowOff>
    </xdr:from>
    <xdr:to>
      <xdr:col>45</xdr:col>
      <xdr:colOff>177800</xdr:colOff>
      <xdr:row>84</xdr:row>
      <xdr:rowOff>134620</xdr:rowOff>
    </xdr:to>
    <xdr:cxnSp macro="">
      <xdr:nvCxnSpPr>
        <xdr:cNvPr id="268" name="直線コネクタ 267">
          <a:extLst>
            <a:ext uri="{FF2B5EF4-FFF2-40B4-BE49-F238E27FC236}">
              <a16:creationId xmlns:a16="http://schemas.microsoft.com/office/drawing/2014/main" id="{9AE098A5-7FB0-4193-9AAA-534115C95B79}"/>
            </a:ext>
          </a:extLst>
        </xdr:cNvPr>
        <xdr:cNvCxnSpPr/>
      </xdr:nvCxnSpPr>
      <xdr:spPr>
        <a:xfrm flipV="1">
          <a:off x="7080250" y="14000480"/>
          <a:ext cx="80645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91439</xdr:rowOff>
    </xdr:from>
    <xdr:to>
      <xdr:col>36</xdr:col>
      <xdr:colOff>165100</xdr:colOff>
      <xdr:row>85</xdr:row>
      <xdr:rowOff>21589</xdr:rowOff>
    </xdr:to>
    <xdr:sp macro="" textlink="">
      <xdr:nvSpPr>
        <xdr:cNvPr id="269" name="楕円 268">
          <a:extLst>
            <a:ext uri="{FF2B5EF4-FFF2-40B4-BE49-F238E27FC236}">
              <a16:creationId xmlns:a16="http://schemas.microsoft.com/office/drawing/2014/main" id="{C58F9979-D8F2-4D66-9506-6974DE59F4A6}"/>
            </a:ext>
          </a:extLst>
        </xdr:cNvPr>
        <xdr:cNvSpPr/>
      </xdr:nvSpPr>
      <xdr:spPr>
        <a:xfrm>
          <a:off x="6235700" y="1396618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134620</xdr:rowOff>
    </xdr:from>
    <xdr:to>
      <xdr:col>41</xdr:col>
      <xdr:colOff>50800</xdr:colOff>
      <xdr:row>84</xdr:row>
      <xdr:rowOff>142239</xdr:rowOff>
    </xdr:to>
    <xdr:cxnSp macro="">
      <xdr:nvCxnSpPr>
        <xdr:cNvPr id="270" name="直線コネクタ 269">
          <a:extLst>
            <a:ext uri="{FF2B5EF4-FFF2-40B4-BE49-F238E27FC236}">
              <a16:creationId xmlns:a16="http://schemas.microsoft.com/office/drawing/2014/main" id="{914A91FB-CAC7-4250-A8A1-28AC40401ED7}"/>
            </a:ext>
          </a:extLst>
        </xdr:cNvPr>
        <xdr:cNvCxnSpPr/>
      </xdr:nvCxnSpPr>
      <xdr:spPr>
        <a:xfrm flipV="1">
          <a:off x="6286500" y="14009370"/>
          <a:ext cx="79375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26688</xdr:rowOff>
    </xdr:from>
    <xdr:ext cx="469744" cy="259045"/>
    <xdr:sp macro="" textlink="">
      <xdr:nvSpPr>
        <xdr:cNvPr id="271" name="n_1aveValue【福祉施設】&#10;一人当たり面積">
          <a:extLst>
            <a:ext uri="{FF2B5EF4-FFF2-40B4-BE49-F238E27FC236}">
              <a16:creationId xmlns:a16="http://schemas.microsoft.com/office/drawing/2014/main" id="{DA667541-C428-4EA0-B0A4-B62CD4753B4D}"/>
            </a:ext>
          </a:extLst>
        </xdr:cNvPr>
        <xdr:cNvSpPr txBox="1"/>
      </xdr:nvSpPr>
      <xdr:spPr>
        <a:xfrm>
          <a:off x="8458277" y="14066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22877</xdr:rowOff>
    </xdr:from>
    <xdr:ext cx="469744" cy="259045"/>
    <xdr:sp macro="" textlink="">
      <xdr:nvSpPr>
        <xdr:cNvPr id="272" name="n_2aveValue【福祉施設】&#10;一人当たり面積">
          <a:extLst>
            <a:ext uri="{FF2B5EF4-FFF2-40B4-BE49-F238E27FC236}">
              <a16:creationId xmlns:a16="http://schemas.microsoft.com/office/drawing/2014/main" id="{3DB479A7-83E8-46DB-A089-2766E3041BA3}"/>
            </a:ext>
          </a:extLst>
        </xdr:cNvPr>
        <xdr:cNvSpPr txBox="1"/>
      </xdr:nvSpPr>
      <xdr:spPr>
        <a:xfrm>
          <a:off x="7677227" y="1406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47007</xdr:rowOff>
    </xdr:from>
    <xdr:ext cx="469744" cy="259045"/>
    <xdr:sp macro="" textlink="">
      <xdr:nvSpPr>
        <xdr:cNvPr id="273" name="n_3aveValue【福祉施設】&#10;一人当たり面積">
          <a:extLst>
            <a:ext uri="{FF2B5EF4-FFF2-40B4-BE49-F238E27FC236}">
              <a16:creationId xmlns:a16="http://schemas.microsoft.com/office/drawing/2014/main" id="{2AC201CA-44A9-4B6B-89AF-0E4CEA085DC2}"/>
            </a:ext>
          </a:extLst>
        </xdr:cNvPr>
        <xdr:cNvSpPr txBox="1"/>
      </xdr:nvSpPr>
      <xdr:spPr>
        <a:xfrm>
          <a:off x="6864427" y="1408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12716</xdr:rowOff>
    </xdr:from>
    <xdr:ext cx="469744" cy="259045"/>
    <xdr:sp macro="" textlink="">
      <xdr:nvSpPr>
        <xdr:cNvPr id="274" name="n_4aveValue【福祉施設】&#10;一人当たり面積">
          <a:extLst>
            <a:ext uri="{FF2B5EF4-FFF2-40B4-BE49-F238E27FC236}">
              <a16:creationId xmlns:a16="http://schemas.microsoft.com/office/drawing/2014/main" id="{0269C75E-394D-47BF-8DA1-598DEFF79FF3}"/>
            </a:ext>
          </a:extLst>
        </xdr:cNvPr>
        <xdr:cNvSpPr txBox="1"/>
      </xdr:nvSpPr>
      <xdr:spPr>
        <a:xfrm>
          <a:off x="6070677" y="13722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12716</xdr:rowOff>
    </xdr:from>
    <xdr:ext cx="469744" cy="259045"/>
    <xdr:sp macro="" textlink="">
      <xdr:nvSpPr>
        <xdr:cNvPr id="275" name="n_1mainValue【福祉施設】&#10;一人当たり面積">
          <a:extLst>
            <a:ext uri="{FF2B5EF4-FFF2-40B4-BE49-F238E27FC236}">
              <a16:creationId xmlns:a16="http://schemas.microsoft.com/office/drawing/2014/main" id="{0BBE9BAB-15A3-448C-A76A-6000374BCAB9}"/>
            </a:ext>
          </a:extLst>
        </xdr:cNvPr>
        <xdr:cNvSpPr txBox="1"/>
      </xdr:nvSpPr>
      <xdr:spPr>
        <a:xfrm>
          <a:off x="8458277" y="13722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21607</xdr:rowOff>
    </xdr:from>
    <xdr:ext cx="469744" cy="259045"/>
    <xdr:sp macro="" textlink="">
      <xdr:nvSpPr>
        <xdr:cNvPr id="276" name="n_2mainValue【福祉施設】&#10;一人当たり面積">
          <a:extLst>
            <a:ext uri="{FF2B5EF4-FFF2-40B4-BE49-F238E27FC236}">
              <a16:creationId xmlns:a16="http://schemas.microsoft.com/office/drawing/2014/main" id="{B648D1FF-5D95-475E-A1A3-8EEE515F66BF}"/>
            </a:ext>
          </a:extLst>
        </xdr:cNvPr>
        <xdr:cNvSpPr txBox="1"/>
      </xdr:nvSpPr>
      <xdr:spPr>
        <a:xfrm>
          <a:off x="7677227" y="13731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30497</xdr:rowOff>
    </xdr:from>
    <xdr:ext cx="469744" cy="259045"/>
    <xdr:sp macro="" textlink="">
      <xdr:nvSpPr>
        <xdr:cNvPr id="277" name="n_3mainValue【福祉施設】&#10;一人当たり面積">
          <a:extLst>
            <a:ext uri="{FF2B5EF4-FFF2-40B4-BE49-F238E27FC236}">
              <a16:creationId xmlns:a16="http://schemas.microsoft.com/office/drawing/2014/main" id="{F9DCAD36-1EBD-472D-9DCB-64F6754C3170}"/>
            </a:ext>
          </a:extLst>
        </xdr:cNvPr>
        <xdr:cNvSpPr txBox="1"/>
      </xdr:nvSpPr>
      <xdr:spPr>
        <a:xfrm>
          <a:off x="6864427" y="13740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12716</xdr:rowOff>
    </xdr:from>
    <xdr:ext cx="469744" cy="259045"/>
    <xdr:sp macro="" textlink="">
      <xdr:nvSpPr>
        <xdr:cNvPr id="278" name="n_4mainValue【福祉施設】&#10;一人当たり面積">
          <a:extLst>
            <a:ext uri="{FF2B5EF4-FFF2-40B4-BE49-F238E27FC236}">
              <a16:creationId xmlns:a16="http://schemas.microsoft.com/office/drawing/2014/main" id="{0D9DC6CF-86DC-4B4F-BD69-0FDECED0D970}"/>
            </a:ext>
          </a:extLst>
        </xdr:cNvPr>
        <xdr:cNvSpPr txBox="1"/>
      </xdr:nvSpPr>
      <xdr:spPr>
        <a:xfrm>
          <a:off x="6070677" y="14052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a16="http://schemas.microsoft.com/office/drawing/2014/main" id="{11B3D5DD-94AF-4B67-91B9-2C2B1A994B55}"/>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a16="http://schemas.microsoft.com/office/drawing/2014/main" id="{23B0228B-EFE8-4D12-BDB2-7D16969C4A5A}"/>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a16="http://schemas.microsoft.com/office/drawing/2014/main" id="{39716CB4-10A6-4174-9E76-5520F16C1279}"/>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a16="http://schemas.microsoft.com/office/drawing/2014/main" id="{AF391196-7CFA-4A93-BC49-7030FBE2CEB6}"/>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a16="http://schemas.microsoft.com/office/drawing/2014/main" id="{5718D144-EDFB-4B14-9272-8482FC0AF8B6}"/>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a16="http://schemas.microsoft.com/office/drawing/2014/main" id="{B2526231-A6BE-47AC-9951-A94FC666A037}"/>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a16="http://schemas.microsoft.com/office/drawing/2014/main" id="{8FACACF7-BAA7-44E3-8AAF-8D216A3705FC}"/>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38704CB2-850C-402E-B515-74213B758721}"/>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7" name="テキスト ボックス 286">
          <a:extLst>
            <a:ext uri="{FF2B5EF4-FFF2-40B4-BE49-F238E27FC236}">
              <a16:creationId xmlns:a16="http://schemas.microsoft.com/office/drawing/2014/main" id="{2ADAFB6D-B315-4E84-977F-882DA21C7DD1}"/>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8" name="直線コネクタ 287">
          <a:extLst>
            <a:ext uri="{FF2B5EF4-FFF2-40B4-BE49-F238E27FC236}">
              <a16:creationId xmlns:a16="http://schemas.microsoft.com/office/drawing/2014/main" id="{8DDA49B1-5BF9-4CA1-9CAD-F51CB563CD26}"/>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9" name="テキスト ボックス 288">
          <a:extLst>
            <a:ext uri="{FF2B5EF4-FFF2-40B4-BE49-F238E27FC236}">
              <a16:creationId xmlns:a16="http://schemas.microsoft.com/office/drawing/2014/main" id="{2F8C927B-12B0-41B7-A8AA-235EBC3B8B65}"/>
            </a:ext>
          </a:extLst>
        </xdr:cNvPr>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0" name="直線コネクタ 289">
          <a:extLst>
            <a:ext uri="{FF2B5EF4-FFF2-40B4-BE49-F238E27FC236}">
              <a16:creationId xmlns:a16="http://schemas.microsoft.com/office/drawing/2014/main" id="{0925FF92-28F8-40FA-8D08-114A6B2FEF88}"/>
            </a:ext>
          </a:extLst>
        </xdr:cNvPr>
        <xdr:cNvCxnSpPr/>
      </xdr:nvCxnSpPr>
      <xdr:spPr>
        <a:xfrm>
          <a:off x="6858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1" name="テキスト ボックス 290">
          <a:extLst>
            <a:ext uri="{FF2B5EF4-FFF2-40B4-BE49-F238E27FC236}">
              <a16:creationId xmlns:a16="http://schemas.microsoft.com/office/drawing/2014/main" id="{19DFC53A-CB96-408D-8F47-6A8FAE369074}"/>
            </a:ext>
          </a:extLst>
        </xdr:cNvPr>
        <xdr:cNvSpPr txBox="1"/>
      </xdr:nvSpPr>
      <xdr:spPr>
        <a:xfrm>
          <a:off x="2757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2" name="直線コネクタ 291">
          <a:extLst>
            <a:ext uri="{FF2B5EF4-FFF2-40B4-BE49-F238E27FC236}">
              <a16:creationId xmlns:a16="http://schemas.microsoft.com/office/drawing/2014/main" id="{E5A8EBF9-C414-4560-BA12-799841620C4A}"/>
            </a:ext>
          </a:extLst>
        </xdr:cNvPr>
        <xdr:cNvCxnSpPr/>
      </xdr:nvCxnSpPr>
      <xdr:spPr>
        <a:xfrm>
          <a:off x="6858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3" name="テキスト ボックス 292">
          <a:extLst>
            <a:ext uri="{FF2B5EF4-FFF2-40B4-BE49-F238E27FC236}">
              <a16:creationId xmlns:a16="http://schemas.microsoft.com/office/drawing/2014/main" id="{6CA15E94-3DCB-47E2-A326-A9A11838E71D}"/>
            </a:ext>
          </a:extLst>
        </xdr:cNvPr>
        <xdr:cNvSpPr txBox="1"/>
      </xdr:nvSpPr>
      <xdr:spPr>
        <a:xfrm>
          <a:off x="3398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4" name="直線コネクタ 293">
          <a:extLst>
            <a:ext uri="{FF2B5EF4-FFF2-40B4-BE49-F238E27FC236}">
              <a16:creationId xmlns:a16="http://schemas.microsoft.com/office/drawing/2014/main" id="{B126EE29-759A-451A-900B-C36AE931AFAD}"/>
            </a:ext>
          </a:extLst>
        </xdr:cNvPr>
        <xdr:cNvCxnSpPr/>
      </xdr:nvCxnSpPr>
      <xdr:spPr>
        <a:xfrm>
          <a:off x="6858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5" name="テキスト ボックス 294">
          <a:extLst>
            <a:ext uri="{FF2B5EF4-FFF2-40B4-BE49-F238E27FC236}">
              <a16:creationId xmlns:a16="http://schemas.microsoft.com/office/drawing/2014/main" id="{DF09B43C-BBE5-4545-9276-E000B956ED07}"/>
            </a:ext>
          </a:extLst>
        </xdr:cNvPr>
        <xdr:cNvSpPr txBox="1"/>
      </xdr:nvSpPr>
      <xdr:spPr>
        <a:xfrm>
          <a:off x="3398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6" name="直線コネクタ 295">
          <a:extLst>
            <a:ext uri="{FF2B5EF4-FFF2-40B4-BE49-F238E27FC236}">
              <a16:creationId xmlns:a16="http://schemas.microsoft.com/office/drawing/2014/main" id="{32B291B9-3658-4541-B35E-1D8620BCF05C}"/>
            </a:ext>
          </a:extLst>
        </xdr:cNvPr>
        <xdr:cNvCxnSpPr/>
      </xdr:nvCxnSpPr>
      <xdr:spPr>
        <a:xfrm>
          <a:off x="6858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7" name="テキスト ボックス 296">
          <a:extLst>
            <a:ext uri="{FF2B5EF4-FFF2-40B4-BE49-F238E27FC236}">
              <a16:creationId xmlns:a16="http://schemas.microsoft.com/office/drawing/2014/main" id="{4D745805-8E14-4B33-97AE-4DDD0D518037}"/>
            </a:ext>
          </a:extLst>
        </xdr:cNvPr>
        <xdr:cNvSpPr txBox="1"/>
      </xdr:nvSpPr>
      <xdr:spPr>
        <a:xfrm>
          <a:off x="3398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8" name="直線コネクタ 297">
          <a:extLst>
            <a:ext uri="{FF2B5EF4-FFF2-40B4-BE49-F238E27FC236}">
              <a16:creationId xmlns:a16="http://schemas.microsoft.com/office/drawing/2014/main" id="{6759D840-3CAE-43ED-9CA2-64CC9AE16535}"/>
            </a:ext>
          </a:extLst>
        </xdr:cNvPr>
        <xdr:cNvCxnSpPr/>
      </xdr:nvCxnSpPr>
      <xdr:spPr>
        <a:xfrm>
          <a:off x="6858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9" name="テキスト ボックス 298">
          <a:extLst>
            <a:ext uri="{FF2B5EF4-FFF2-40B4-BE49-F238E27FC236}">
              <a16:creationId xmlns:a16="http://schemas.microsoft.com/office/drawing/2014/main" id="{45FF6846-1EB9-4BA7-9ACB-E1B9D29F6D2B}"/>
            </a:ext>
          </a:extLst>
        </xdr:cNvPr>
        <xdr:cNvSpPr txBox="1"/>
      </xdr:nvSpPr>
      <xdr:spPr>
        <a:xfrm>
          <a:off x="3398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0" name="直線コネクタ 299">
          <a:extLst>
            <a:ext uri="{FF2B5EF4-FFF2-40B4-BE49-F238E27FC236}">
              <a16:creationId xmlns:a16="http://schemas.microsoft.com/office/drawing/2014/main" id="{39AE87BE-D481-49E1-A200-108CB41076CF}"/>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1" name="テキスト ボックス 300">
          <a:extLst>
            <a:ext uri="{FF2B5EF4-FFF2-40B4-BE49-F238E27FC236}">
              <a16:creationId xmlns:a16="http://schemas.microsoft.com/office/drawing/2014/main" id="{4A7B8D13-C258-4A94-A5A4-5B090A0A5D57}"/>
            </a:ext>
          </a:extLst>
        </xdr:cNvPr>
        <xdr:cNvSpPr txBox="1"/>
      </xdr:nvSpPr>
      <xdr:spPr>
        <a:xfrm>
          <a:off x="38496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2" name="【市民会館】&#10;有形固定資産減価償却率グラフ枠">
          <a:extLst>
            <a:ext uri="{FF2B5EF4-FFF2-40B4-BE49-F238E27FC236}">
              <a16:creationId xmlns:a16="http://schemas.microsoft.com/office/drawing/2014/main" id="{6F4C0F05-405C-4B8B-AF52-45F4BA5BC6CD}"/>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19050</xdr:rowOff>
    </xdr:from>
    <xdr:to>
      <xdr:col>24</xdr:col>
      <xdr:colOff>62865</xdr:colOff>
      <xdr:row>108</xdr:row>
      <xdr:rowOff>152400</xdr:rowOff>
    </xdr:to>
    <xdr:cxnSp macro="">
      <xdr:nvCxnSpPr>
        <xdr:cNvPr id="303" name="直線コネクタ 302">
          <a:extLst>
            <a:ext uri="{FF2B5EF4-FFF2-40B4-BE49-F238E27FC236}">
              <a16:creationId xmlns:a16="http://schemas.microsoft.com/office/drawing/2014/main" id="{E7F445E6-57F9-429F-9420-B303EEC3E860}"/>
            </a:ext>
          </a:extLst>
        </xdr:cNvPr>
        <xdr:cNvCxnSpPr/>
      </xdr:nvCxnSpPr>
      <xdr:spPr>
        <a:xfrm flipV="1">
          <a:off x="4177665" y="167640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04" name="【市民会館】&#10;有形固定資産減価償却率最小値テキスト">
          <a:extLst>
            <a:ext uri="{FF2B5EF4-FFF2-40B4-BE49-F238E27FC236}">
              <a16:creationId xmlns:a16="http://schemas.microsoft.com/office/drawing/2014/main" id="{75755D1C-E862-445A-A142-16D0D3340CF0}"/>
            </a:ext>
          </a:extLst>
        </xdr:cNvPr>
        <xdr:cNvSpPr txBox="1"/>
      </xdr:nvSpPr>
      <xdr:spPr>
        <a:xfrm>
          <a:off x="4216400" y="181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05" name="直線コネクタ 304">
          <a:extLst>
            <a:ext uri="{FF2B5EF4-FFF2-40B4-BE49-F238E27FC236}">
              <a16:creationId xmlns:a16="http://schemas.microsoft.com/office/drawing/2014/main" id="{F67F96A4-B8ED-41E1-B27E-04AD85096987}"/>
            </a:ext>
          </a:extLst>
        </xdr:cNvPr>
        <xdr:cNvCxnSpPr/>
      </xdr:nvCxnSpPr>
      <xdr:spPr>
        <a:xfrm>
          <a:off x="4108450" y="18097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137177</xdr:rowOff>
    </xdr:from>
    <xdr:ext cx="405111" cy="259045"/>
    <xdr:sp macro="" textlink="">
      <xdr:nvSpPr>
        <xdr:cNvPr id="306" name="【市民会館】&#10;有形固定資産減価償却率最大値テキスト">
          <a:extLst>
            <a:ext uri="{FF2B5EF4-FFF2-40B4-BE49-F238E27FC236}">
              <a16:creationId xmlns:a16="http://schemas.microsoft.com/office/drawing/2014/main" id="{8D15EC05-7531-4BE6-8277-D516FAA668BC}"/>
            </a:ext>
          </a:extLst>
        </xdr:cNvPr>
        <xdr:cNvSpPr txBox="1"/>
      </xdr:nvSpPr>
      <xdr:spPr>
        <a:xfrm>
          <a:off x="4216400" y="16539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19050</xdr:rowOff>
    </xdr:from>
    <xdr:to>
      <xdr:col>24</xdr:col>
      <xdr:colOff>152400</xdr:colOff>
      <xdr:row>101</xdr:row>
      <xdr:rowOff>19050</xdr:rowOff>
    </xdr:to>
    <xdr:cxnSp macro="">
      <xdr:nvCxnSpPr>
        <xdr:cNvPr id="307" name="直線コネクタ 306">
          <a:extLst>
            <a:ext uri="{FF2B5EF4-FFF2-40B4-BE49-F238E27FC236}">
              <a16:creationId xmlns:a16="http://schemas.microsoft.com/office/drawing/2014/main" id="{A1BE35DA-13C4-42D6-850D-6DC04F739666}"/>
            </a:ext>
          </a:extLst>
        </xdr:cNvPr>
        <xdr:cNvCxnSpPr/>
      </xdr:nvCxnSpPr>
      <xdr:spPr>
        <a:xfrm>
          <a:off x="4108450" y="167640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28591</xdr:rowOff>
    </xdr:from>
    <xdr:ext cx="405111" cy="259045"/>
    <xdr:sp macro="" textlink="">
      <xdr:nvSpPr>
        <xdr:cNvPr id="308" name="【市民会館】&#10;有形固定資産減価償却率平均値テキスト">
          <a:extLst>
            <a:ext uri="{FF2B5EF4-FFF2-40B4-BE49-F238E27FC236}">
              <a16:creationId xmlns:a16="http://schemas.microsoft.com/office/drawing/2014/main" id="{EBD98B01-C2CE-4E08-BCDE-7BEBD8A9EB04}"/>
            </a:ext>
          </a:extLst>
        </xdr:cNvPr>
        <xdr:cNvSpPr txBox="1"/>
      </xdr:nvSpPr>
      <xdr:spPr>
        <a:xfrm>
          <a:off x="4216400" y="172878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50164</xdr:rowOff>
    </xdr:from>
    <xdr:to>
      <xdr:col>24</xdr:col>
      <xdr:colOff>114300</xdr:colOff>
      <xdr:row>104</xdr:row>
      <xdr:rowOff>151764</xdr:rowOff>
    </xdr:to>
    <xdr:sp macro="" textlink="">
      <xdr:nvSpPr>
        <xdr:cNvPr id="309" name="フローチャート: 判断 308">
          <a:extLst>
            <a:ext uri="{FF2B5EF4-FFF2-40B4-BE49-F238E27FC236}">
              <a16:creationId xmlns:a16="http://schemas.microsoft.com/office/drawing/2014/main" id="{20969BDD-A585-4B90-9CC8-D2F4219D5433}"/>
            </a:ext>
          </a:extLst>
        </xdr:cNvPr>
        <xdr:cNvSpPr/>
      </xdr:nvSpPr>
      <xdr:spPr>
        <a:xfrm>
          <a:off x="4127500" y="17309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13970</xdr:rowOff>
    </xdr:from>
    <xdr:to>
      <xdr:col>20</xdr:col>
      <xdr:colOff>38100</xdr:colOff>
      <xdr:row>104</xdr:row>
      <xdr:rowOff>115570</xdr:rowOff>
    </xdr:to>
    <xdr:sp macro="" textlink="">
      <xdr:nvSpPr>
        <xdr:cNvPr id="310" name="フローチャート: 判断 309">
          <a:extLst>
            <a:ext uri="{FF2B5EF4-FFF2-40B4-BE49-F238E27FC236}">
              <a16:creationId xmlns:a16="http://schemas.microsoft.com/office/drawing/2014/main" id="{80F86F8E-5ADE-46C1-AD59-9EE4BAA9A6B4}"/>
            </a:ext>
          </a:extLst>
        </xdr:cNvPr>
        <xdr:cNvSpPr/>
      </xdr:nvSpPr>
      <xdr:spPr>
        <a:xfrm>
          <a:off x="3384550" y="172732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149225</xdr:rowOff>
    </xdr:from>
    <xdr:to>
      <xdr:col>15</xdr:col>
      <xdr:colOff>101600</xdr:colOff>
      <xdr:row>104</xdr:row>
      <xdr:rowOff>79375</xdr:rowOff>
    </xdr:to>
    <xdr:sp macro="" textlink="">
      <xdr:nvSpPr>
        <xdr:cNvPr id="311" name="フローチャート: 判断 310">
          <a:extLst>
            <a:ext uri="{FF2B5EF4-FFF2-40B4-BE49-F238E27FC236}">
              <a16:creationId xmlns:a16="http://schemas.microsoft.com/office/drawing/2014/main" id="{6370CC93-09B0-4800-8338-A6DC36BCC81D}"/>
            </a:ext>
          </a:extLst>
        </xdr:cNvPr>
        <xdr:cNvSpPr/>
      </xdr:nvSpPr>
      <xdr:spPr>
        <a:xfrm>
          <a:off x="2571750" y="17237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124461</xdr:rowOff>
    </xdr:from>
    <xdr:to>
      <xdr:col>10</xdr:col>
      <xdr:colOff>165100</xdr:colOff>
      <xdr:row>104</xdr:row>
      <xdr:rowOff>54611</xdr:rowOff>
    </xdr:to>
    <xdr:sp macro="" textlink="">
      <xdr:nvSpPr>
        <xdr:cNvPr id="312" name="フローチャート: 判断 311">
          <a:extLst>
            <a:ext uri="{FF2B5EF4-FFF2-40B4-BE49-F238E27FC236}">
              <a16:creationId xmlns:a16="http://schemas.microsoft.com/office/drawing/2014/main" id="{72283E43-3114-4073-B48D-CB3CF2CF6706}"/>
            </a:ext>
          </a:extLst>
        </xdr:cNvPr>
        <xdr:cNvSpPr/>
      </xdr:nvSpPr>
      <xdr:spPr>
        <a:xfrm>
          <a:off x="1778000" y="1721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149225</xdr:rowOff>
    </xdr:from>
    <xdr:to>
      <xdr:col>6</xdr:col>
      <xdr:colOff>38100</xdr:colOff>
      <xdr:row>104</xdr:row>
      <xdr:rowOff>79375</xdr:rowOff>
    </xdr:to>
    <xdr:sp macro="" textlink="">
      <xdr:nvSpPr>
        <xdr:cNvPr id="313" name="フローチャート: 判断 312">
          <a:extLst>
            <a:ext uri="{FF2B5EF4-FFF2-40B4-BE49-F238E27FC236}">
              <a16:creationId xmlns:a16="http://schemas.microsoft.com/office/drawing/2014/main" id="{6CA03F11-754B-4A78-86AB-CC40188549C8}"/>
            </a:ext>
          </a:extLst>
        </xdr:cNvPr>
        <xdr:cNvSpPr/>
      </xdr:nvSpPr>
      <xdr:spPr>
        <a:xfrm>
          <a:off x="984250" y="172370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DE4EADF7-82DF-4E11-9B50-1D4A20A5530B}"/>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9BB4904D-1FEC-4750-9E1D-C58F20A399E7}"/>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EF7D2E46-9424-40AA-8914-1B8B8C7F0A45}"/>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5B0BE9E4-B0EF-44DF-B90F-4E46EC21BDED}"/>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20F8CCFC-6BE4-4F0B-B526-C3E55593398E}"/>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92075</xdr:rowOff>
    </xdr:from>
    <xdr:to>
      <xdr:col>24</xdr:col>
      <xdr:colOff>114300</xdr:colOff>
      <xdr:row>104</xdr:row>
      <xdr:rowOff>22225</xdr:rowOff>
    </xdr:to>
    <xdr:sp macro="" textlink="">
      <xdr:nvSpPr>
        <xdr:cNvPr id="319" name="楕円 318">
          <a:extLst>
            <a:ext uri="{FF2B5EF4-FFF2-40B4-BE49-F238E27FC236}">
              <a16:creationId xmlns:a16="http://schemas.microsoft.com/office/drawing/2014/main" id="{8CCC3E8F-6A7F-450A-9ABE-88D76F8E1232}"/>
            </a:ext>
          </a:extLst>
        </xdr:cNvPr>
        <xdr:cNvSpPr/>
      </xdr:nvSpPr>
      <xdr:spPr>
        <a:xfrm>
          <a:off x="4127500" y="1717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114952</xdr:rowOff>
    </xdr:from>
    <xdr:ext cx="405111" cy="259045"/>
    <xdr:sp macro="" textlink="">
      <xdr:nvSpPr>
        <xdr:cNvPr id="320" name="【市民会館】&#10;有形固定資産減価償却率該当値テキスト">
          <a:extLst>
            <a:ext uri="{FF2B5EF4-FFF2-40B4-BE49-F238E27FC236}">
              <a16:creationId xmlns:a16="http://schemas.microsoft.com/office/drawing/2014/main" id="{64DC16BC-2950-42B1-AA7F-6AF61B6FE934}"/>
            </a:ext>
          </a:extLst>
        </xdr:cNvPr>
        <xdr:cNvSpPr txBox="1"/>
      </xdr:nvSpPr>
      <xdr:spPr>
        <a:xfrm>
          <a:off x="4216400" y="1703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38736</xdr:rowOff>
    </xdr:from>
    <xdr:to>
      <xdr:col>20</xdr:col>
      <xdr:colOff>38100</xdr:colOff>
      <xdr:row>103</xdr:row>
      <xdr:rowOff>140336</xdr:rowOff>
    </xdr:to>
    <xdr:sp macro="" textlink="">
      <xdr:nvSpPr>
        <xdr:cNvPr id="321" name="楕円 320">
          <a:extLst>
            <a:ext uri="{FF2B5EF4-FFF2-40B4-BE49-F238E27FC236}">
              <a16:creationId xmlns:a16="http://schemas.microsoft.com/office/drawing/2014/main" id="{5C169D73-C831-4953-A5D9-DB46B40CA58F}"/>
            </a:ext>
          </a:extLst>
        </xdr:cNvPr>
        <xdr:cNvSpPr/>
      </xdr:nvSpPr>
      <xdr:spPr>
        <a:xfrm>
          <a:off x="3384550" y="1712658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89536</xdr:rowOff>
    </xdr:from>
    <xdr:to>
      <xdr:col>24</xdr:col>
      <xdr:colOff>63500</xdr:colOff>
      <xdr:row>103</xdr:row>
      <xdr:rowOff>142875</xdr:rowOff>
    </xdr:to>
    <xdr:cxnSp macro="">
      <xdr:nvCxnSpPr>
        <xdr:cNvPr id="322" name="直線コネクタ 321">
          <a:extLst>
            <a:ext uri="{FF2B5EF4-FFF2-40B4-BE49-F238E27FC236}">
              <a16:creationId xmlns:a16="http://schemas.microsoft.com/office/drawing/2014/main" id="{31245D2D-EA13-4D20-AC0C-DEED5FC0C872}"/>
            </a:ext>
          </a:extLst>
        </xdr:cNvPr>
        <xdr:cNvCxnSpPr/>
      </xdr:nvCxnSpPr>
      <xdr:spPr>
        <a:xfrm>
          <a:off x="3429000" y="17177386"/>
          <a:ext cx="7493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164464</xdr:rowOff>
    </xdr:from>
    <xdr:to>
      <xdr:col>15</xdr:col>
      <xdr:colOff>101600</xdr:colOff>
      <xdr:row>103</xdr:row>
      <xdr:rowOff>94614</xdr:rowOff>
    </xdr:to>
    <xdr:sp macro="" textlink="">
      <xdr:nvSpPr>
        <xdr:cNvPr id="323" name="楕円 322">
          <a:extLst>
            <a:ext uri="{FF2B5EF4-FFF2-40B4-BE49-F238E27FC236}">
              <a16:creationId xmlns:a16="http://schemas.microsoft.com/office/drawing/2014/main" id="{37C9B07E-501F-4C4D-82D6-C3646B265C94}"/>
            </a:ext>
          </a:extLst>
        </xdr:cNvPr>
        <xdr:cNvSpPr/>
      </xdr:nvSpPr>
      <xdr:spPr>
        <a:xfrm>
          <a:off x="2571750" y="1708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43814</xdr:rowOff>
    </xdr:from>
    <xdr:to>
      <xdr:col>19</xdr:col>
      <xdr:colOff>177800</xdr:colOff>
      <xdr:row>103</xdr:row>
      <xdr:rowOff>89536</xdr:rowOff>
    </xdr:to>
    <xdr:cxnSp macro="">
      <xdr:nvCxnSpPr>
        <xdr:cNvPr id="324" name="直線コネクタ 323">
          <a:extLst>
            <a:ext uri="{FF2B5EF4-FFF2-40B4-BE49-F238E27FC236}">
              <a16:creationId xmlns:a16="http://schemas.microsoft.com/office/drawing/2014/main" id="{FC63A57B-53E6-43FB-9FBE-DB84AAFD8730}"/>
            </a:ext>
          </a:extLst>
        </xdr:cNvPr>
        <xdr:cNvCxnSpPr/>
      </xdr:nvCxnSpPr>
      <xdr:spPr>
        <a:xfrm>
          <a:off x="2622550" y="17131664"/>
          <a:ext cx="80645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135889</xdr:rowOff>
    </xdr:from>
    <xdr:to>
      <xdr:col>10</xdr:col>
      <xdr:colOff>165100</xdr:colOff>
      <xdr:row>103</xdr:row>
      <xdr:rowOff>66039</xdr:rowOff>
    </xdr:to>
    <xdr:sp macro="" textlink="">
      <xdr:nvSpPr>
        <xdr:cNvPr id="325" name="楕円 324">
          <a:extLst>
            <a:ext uri="{FF2B5EF4-FFF2-40B4-BE49-F238E27FC236}">
              <a16:creationId xmlns:a16="http://schemas.microsoft.com/office/drawing/2014/main" id="{A209760F-D44A-4B88-8287-8D5CF7D701EE}"/>
            </a:ext>
          </a:extLst>
        </xdr:cNvPr>
        <xdr:cNvSpPr/>
      </xdr:nvSpPr>
      <xdr:spPr>
        <a:xfrm>
          <a:off x="1778000" y="1705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15239</xdr:rowOff>
    </xdr:from>
    <xdr:to>
      <xdr:col>15</xdr:col>
      <xdr:colOff>50800</xdr:colOff>
      <xdr:row>103</xdr:row>
      <xdr:rowOff>43814</xdr:rowOff>
    </xdr:to>
    <xdr:cxnSp macro="">
      <xdr:nvCxnSpPr>
        <xdr:cNvPr id="326" name="直線コネクタ 325">
          <a:extLst>
            <a:ext uri="{FF2B5EF4-FFF2-40B4-BE49-F238E27FC236}">
              <a16:creationId xmlns:a16="http://schemas.microsoft.com/office/drawing/2014/main" id="{47603FCF-0EC7-46DF-BE1C-44C7EB569095}"/>
            </a:ext>
          </a:extLst>
        </xdr:cNvPr>
        <xdr:cNvCxnSpPr/>
      </xdr:nvCxnSpPr>
      <xdr:spPr>
        <a:xfrm>
          <a:off x="1828800" y="17103089"/>
          <a:ext cx="79375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113030</xdr:rowOff>
    </xdr:from>
    <xdr:to>
      <xdr:col>6</xdr:col>
      <xdr:colOff>38100</xdr:colOff>
      <xdr:row>103</xdr:row>
      <xdr:rowOff>43180</xdr:rowOff>
    </xdr:to>
    <xdr:sp macro="" textlink="">
      <xdr:nvSpPr>
        <xdr:cNvPr id="327" name="楕円 326">
          <a:extLst>
            <a:ext uri="{FF2B5EF4-FFF2-40B4-BE49-F238E27FC236}">
              <a16:creationId xmlns:a16="http://schemas.microsoft.com/office/drawing/2014/main" id="{A5F23F2A-D4B4-48A7-9129-B8AE934832C5}"/>
            </a:ext>
          </a:extLst>
        </xdr:cNvPr>
        <xdr:cNvSpPr/>
      </xdr:nvSpPr>
      <xdr:spPr>
        <a:xfrm>
          <a:off x="984250" y="170294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163830</xdr:rowOff>
    </xdr:from>
    <xdr:to>
      <xdr:col>10</xdr:col>
      <xdr:colOff>114300</xdr:colOff>
      <xdr:row>103</xdr:row>
      <xdr:rowOff>15239</xdr:rowOff>
    </xdr:to>
    <xdr:cxnSp macro="">
      <xdr:nvCxnSpPr>
        <xdr:cNvPr id="328" name="直線コネクタ 327">
          <a:extLst>
            <a:ext uri="{FF2B5EF4-FFF2-40B4-BE49-F238E27FC236}">
              <a16:creationId xmlns:a16="http://schemas.microsoft.com/office/drawing/2014/main" id="{D5F862FE-A567-43EA-9ED0-CFA4E974391C}"/>
            </a:ext>
          </a:extLst>
        </xdr:cNvPr>
        <xdr:cNvCxnSpPr/>
      </xdr:nvCxnSpPr>
      <xdr:spPr>
        <a:xfrm>
          <a:off x="1028700" y="17080230"/>
          <a:ext cx="8001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106697</xdr:rowOff>
    </xdr:from>
    <xdr:ext cx="405111" cy="259045"/>
    <xdr:sp macro="" textlink="">
      <xdr:nvSpPr>
        <xdr:cNvPr id="329" name="n_1aveValue【市民会館】&#10;有形固定資産減価償却率">
          <a:extLst>
            <a:ext uri="{FF2B5EF4-FFF2-40B4-BE49-F238E27FC236}">
              <a16:creationId xmlns:a16="http://schemas.microsoft.com/office/drawing/2014/main" id="{4F11115A-C1F0-4D87-A5C1-17C47E1A0420}"/>
            </a:ext>
          </a:extLst>
        </xdr:cNvPr>
        <xdr:cNvSpPr txBox="1"/>
      </xdr:nvSpPr>
      <xdr:spPr>
        <a:xfrm>
          <a:off x="3239144" y="17365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70502</xdr:rowOff>
    </xdr:from>
    <xdr:ext cx="405111" cy="259045"/>
    <xdr:sp macro="" textlink="">
      <xdr:nvSpPr>
        <xdr:cNvPr id="330" name="n_2aveValue【市民会館】&#10;有形固定資産減価償却率">
          <a:extLst>
            <a:ext uri="{FF2B5EF4-FFF2-40B4-BE49-F238E27FC236}">
              <a16:creationId xmlns:a16="http://schemas.microsoft.com/office/drawing/2014/main" id="{A3AEDC3E-1995-421E-97A3-E0E2C94CCDB0}"/>
            </a:ext>
          </a:extLst>
        </xdr:cNvPr>
        <xdr:cNvSpPr txBox="1"/>
      </xdr:nvSpPr>
      <xdr:spPr>
        <a:xfrm>
          <a:off x="2439044" y="17329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45738</xdr:rowOff>
    </xdr:from>
    <xdr:ext cx="405111" cy="259045"/>
    <xdr:sp macro="" textlink="">
      <xdr:nvSpPr>
        <xdr:cNvPr id="331" name="n_3aveValue【市民会館】&#10;有形固定資産減価償却率">
          <a:extLst>
            <a:ext uri="{FF2B5EF4-FFF2-40B4-BE49-F238E27FC236}">
              <a16:creationId xmlns:a16="http://schemas.microsoft.com/office/drawing/2014/main" id="{DE88F2C3-881F-4ED2-9B0B-C67AD09AE1FB}"/>
            </a:ext>
          </a:extLst>
        </xdr:cNvPr>
        <xdr:cNvSpPr txBox="1"/>
      </xdr:nvSpPr>
      <xdr:spPr>
        <a:xfrm>
          <a:off x="1645294" y="17305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70502</xdr:rowOff>
    </xdr:from>
    <xdr:ext cx="405111" cy="259045"/>
    <xdr:sp macro="" textlink="">
      <xdr:nvSpPr>
        <xdr:cNvPr id="332" name="n_4aveValue【市民会館】&#10;有形固定資産減価償却率">
          <a:extLst>
            <a:ext uri="{FF2B5EF4-FFF2-40B4-BE49-F238E27FC236}">
              <a16:creationId xmlns:a16="http://schemas.microsoft.com/office/drawing/2014/main" id="{E5E092B6-4B4D-4515-B819-0BD4088EDEC5}"/>
            </a:ext>
          </a:extLst>
        </xdr:cNvPr>
        <xdr:cNvSpPr txBox="1"/>
      </xdr:nvSpPr>
      <xdr:spPr>
        <a:xfrm>
          <a:off x="851544" y="17329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156863</xdr:rowOff>
    </xdr:from>
    <xdr:ext cx="405111" cy="259045"/>
    <xdr:sp macro="" textlink="">
      <xdr:nvSpPr>
        <xdr:cNvPr id="333" name="n_1mainValue【市民会館】&#10;有形固定資産減価償却率">
          <a:extLst>
            <a:ext uri="{FF2B5EF4-FFF2-40B4-BE49-F238E27FC236}">
              <a16:creationId xmlns:a16="http://schemas.microsoft.com/office/drawing/2014/main" id="{F58335DE-0EDA-496A-8D80-85B065905BC1}"/>
            </a:ext>
          </a:extLst>
        </xdr:cNvPr>
        <xdr:cNvSpPr txBox="1"/>
      </xdr:nvSpPr>
      <xdr:spPr>
        <a:xfrm>
          <a:off x="3239144" y="1690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111141</xdr:rowOff>
    </xdr:from>
    <xdr:ext cx="405111" cy="259045"/>
    <xdr:sp macro="" textlink="">
      <xdr:nvSpPr>
        <xdr:cNvPr id="334" name="n_2mainValue【市民会館】&#10;有形固定資産減価償却率">
          <a:extLst>
            <a:ext uri="{FF2B5EF4-FFF2-40B4-BE49-F238E27FC236}">
              <a16:creationId xmlns:a16="http://schemas.microsoft.com/office/drawing/2014/main" id="{77B87AA0-82E2-4827-B522-1DB7C3DAA67E}"/>
            </a:ext>
          </a:extLst>
        </xdr:cNvPr>
        <xdr:cNvSpPr txBox="1"/>
      </xdr:nvSpPr>
      <xdr:spPr>
        <a:xfrm>
          <a:off x="2439044" y="16856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82566</xdr:rowOff>
    </xdr:from>
    <xdr:ext cx="405111" cy="259045"/>
    <xdr:sp macro="" textlink="">
      <xdr:nvSpPr>
        <xdr:cNvPr id="335" name="n_3mainValue【市民会館】&#10;有形固定資産減価償却率">
          <a:extLst>
            <a:ext uri="{FF2B5EF4-FFF2-40B4-BE49-F238E27FC236}">
              <a16:creationId xmlns:a16="http://schemas.microsoft.com/office/drawing/2014/main" id="{63AEAA12-1CC2-4CFA-A878-6456C8F31A9A}"/>
            </a:ext>
          </a:extLst>
        </xdr:cNvPr>
        <xdr:cNvSpPr txBox="1"/>
      </xdr:nvSpPr>
      <xdr:spPr>
        <a:xfrm>
          <a:off x="1645294" y="1682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59707</xdr:rowOff>
    </xdr:from>
    <xdr:ext cx="405111" cy="259045"/>
    <xdr:sp macro="" textlink="">
      <xdr:nvSpPr>
        <xdr:cNvPr id="336" name="n_4mainValue【市民会館】&#10;有形固定資産減価償却率">
          <a:extLst>
            <a:ext uri="{FF2B5EF4-FFF2-40B4-BE49-F238E27FC236}">
              <a16:creationId xmlns:a16="http://schemas.microsoft.com/office/drawing/2014/main" id="{A7F7377B-343A-44E6-A25F-1B5D7CA9DD5A}"/>
            </a:ext>
          </a:extLst>
        </xdr:cNvPr>
        <xdr:cNvSpPr txBox="1"/>
      </xdr:nvSpPr>
      <xdr:spPr>
        <a:xfrm>
          <a:off x="851544" y="1680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7" name="正方形/長方形 336">
          <a:extLst>
            <a:ext uri="{FF2B5EF4-FFF2-40B4-BE49-F238E27FC236}">
              <a16:creationId xmlns:a16="http://schemas.microsoft.com/office/drawing/2014/main" id="{CD7D045B-CC5D-43E5-9A89-DB8B1DFF14A8}"/>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8" name="正方形/長方形 337">
          <a:extLst>
            <a:ext uri="{FF2B5EF4-FFF2-40B4-BE49-F238E27FC236}">
              <a16:creationId xmlns:a16="http://schemas.microsoft.com/office/drawing/2014/main" id="{2DCA4291-40CF-4BBF-B203-CFBE7FAE1218}"/>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9" name="正方形/長方形 338">
          <a:extLst>
            <a:ext uri="{FF2B5EF4-FFF2-40B4-BE49-F238E27FC236}">
              <a16:creationId xmlns:a16="http://schemas.microsoft.com/office/drawing/2014/main" id="{B9E51BFB-0B27-4D1E-9D96-8E4CF353BE70}"/>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0" name="正方形/長方形 339">
          <a:extLst>
            <a:ext uri="{FF2B5EF4-FFF2-40B4-BE49-F238E27FC236}">
              <a16:creationId xmlns:a16="http://schemas.microsoft.com/office/drawing/2014/main" id="{43143DBD-1244-47C2-959F-07B1778D8B82}"/>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1" name="正方形/長方形 340">
          <a:extLst>
            <a:ext uri="{FF2B5EF4-FFF2-40B4-BE49-F238E27FC236}">
              <a16:creationId xmlns:a16="http://schemas.microsoft.com/office/drawing/2014/main" id="{67054BDF-A6AD-49C7-BD65-354E03BFF31A}"/>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2" name="正方形/長方形 341">
          <a:extLst>
            <a:ext uri="{FF2B5EF4-FFF2-40B4-BE49-F238E27FC236}">
              <a16:creationId xmlns:a16="http://schemas.microsoft.com/office/drawing/2014/main" id="{39BD40F6-080B-4C2E-A88E-4F9F57A7C42A}"/>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3" name="正方形/長方形 342">
          <a:extLst>
            <a:ext uri="{FF2B5EF4-FFF2-40B4-BE49-F238E27FC236}">
              <a16:creationId xmlns:a16="http://schemas.microsoft.com/office/drawing/2014/main" id="{8AD1F4DA-BE0B-46AC-AE69-D72A3662F482}"/>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4" name="正方形/長方形 343">
          <a:extLst>
            <a:ext uri="{FF2B5EF4-FFF2-40B4-BE49-F238E27FC236}">
              <a16:creationId xmlns:a16="http://schemas.microsoft.com/office/drawing/2014/main" id="{9EEA84B1-090D-4ADC-9986-028C67945766}"/>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5" name="テキスト ボックス 344">
          <a:extLst>
            <a:ext uri="{FF2B5EF4-FFF2-40B4-BE49-F238E27FC236}">
              <a16:creationId xmlns:a16="http://schemas.microsoft.com/office/drawing/2014/main" id="{4CC62653-A5E7-4F92-85EE-A8ADDE4E104C}"/>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6" name="直線コネクタ 345">
          <a:extLst>
            <a:ext uri="{FF2B5EF4-FFF2-40B4-BE49-F238E27FC236}">
              <a16:creationId xmlns:a16="http://schemas.microsoft.com/office/drawing/2014/main" id="{681902F0-23CD-40C0-95D5-183D6036BA2F}"/>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7" name="直線コネクタ 346">
          <a:extLst>
            <a:ext uri="{FF2B5EF4-FFF2-40B4-BE49-F238E27FC236}">
              <a16:creationId xmlns:a16="http://schemas.microsoft.com/office/drawing/2014/main" id="{88BCC6F0-C635-43C5-B0C4-FB7BCBC73A99}"/>
            </a:ext>
          </a:extLst>
        </xdr:cNvPr>
        <xdr:cNvCxnSpPr/>
      </xdr:nvCxnSpPr>
      <xdr:spPr>
        <a:xfrm>
          <a:off x="5956300" y="1809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8" name="テキスト ボックス 347">
          <a:extLst>
            <a:ext uri="{FF2B5EF4-FFF2-40B4-BE49-F238E27FC236}">
              <a16:creationId xmlns:a16="http://schemas.microsoft.com/office/drawing/2014/main" id="{19000DAD-9867-468A-8506-E17C455EBCAC}"/>
            </a:ext>
          </a:extLst>
        </xdr:cNvPr>
        <xdr:cNvSpPr txBox="1"/>
      </xdr:nvSpPr>
      <xdr:spPr>
        <a:xfrm>
          <a:off x="55272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9" name="直線コネクタ 348">
          <a:extLst>
            <a:ext uri="{FF2B5EF4-FFF2-40B4-BE49-F238E27FC236}">
              <a16:creationId xmlns:a16="http://schemas.microsoft.com/office/drawing/2014/main" id="{90F1C865-1B92-45DF-A9FC-E73DC9FDD367}"/>
            </a:ext>
          </a:extLst>
        </xdr:cNvPr>
        <xdr:cNvCxnSpPr/>
      </xdr:nvCxnSpPr>
      <xdr:spPr>
        <a:xfrm>
          <a:off x="5956300" y="1771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0" name="テキスト ボックス 349">
          <a:extLst>
            <a:ext uri="{FF2B5EF4-FFF2-40B4-BE49-F238E27FC236}">
              <a16:creationId xmlns:a16="http://schemas.microsoft.com/office/drawing/2014/main" id="{A56AD658-7218-4B1F-ABBE-48241ECBBEEC}"/>
            </a:ext>
          </a:extLst>
        </xdr:cNvPr>
        <xdr:cNvSpPr txBox="1"/>
      </xdr:nvSpPr>
      <xdr:spPr>
        <a:xfrm>
          <a:off x="552722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1" name="直線コネクタ 350">
          <a:extLst>
            <a:ext uri="{FF2B5EF4-FFF2-40B4-BE49-F238E27FC236}">
              <a16:creationId xmlns:a16="http://schemas.microsoft.com/office/drawing/2014/main" id="{E4AAF6B4-A3F0-47CF-8883-531765E47C97}"/>
            </a:ext>
          </a:extLst>
        </xdr:cNvPr>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2" name="テキスト ボックス 351">
          <a:extLst>
            <a:ext uri="{FF2B5EF4-FFF2-40B4-BE49-F238E27FC236}">
              <a16:creationId xmlns:a16="http://schemas.microsoft.com/office/drawing/2014/main" id="{B15E8C39-A731-4D40-B744-7375B4AFC31E}"/>
            </a:ext>
          </a:extLst>
        </xdr:cNvPr>
        <xdr:cNvSpPr txBox="1"/>
      </xdr:nvSpPr>
      <xdr:spPr>
        <a:xfrm>
          <a:off x="55272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3" name="直線コネクタ 352">
          <a:extLst>
            <a:ext uri="{FF2B5EF4-FFF2-40B4-BE49-F238E27FC236}">
              <a16:creationId xmlns:a16="http://schemas.microsoft.com/office/drawing/2014/main" id="{3353AE6B-972A-427F-B852-509C1BB83C65}"/>
            </a:ext>
          </a:extLst>
        </xdr:cNvPr>
        <xdr:cNvCxnSpPr/>
      </xdr:nvCxnSpPr>
      <xdr:spPr>
        <a:xfrm>
          <a:off x="5956300" y="1695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4" name="テキスト ボックス 353">
          <a:extLst>
            <a:ext uri="{FF2B5EF4-FFF2-40B4-BE49-F238E27FC236}">
              <a16:creationId xmlns:a16="http://schemas.microsoft.com/office/drawing/2014/main" id="{4C61CDDB-15C6-4929-9B61-5B9B80FD0C49}"/>
            </a:ext>
          </a:extLst>
        </xdr:cNvPr>
        <xdr:cNvSpPr txBox="1"/>
      </xdr:nvSpPr>
      <xdr:spPr>
        <a:xfrm>
          <a:off x="552722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5" name="直線コネクタ 354">
          <a:extLst>
            <a:ext uri="{FF2B5EF4-FFF2-40B4-BE49-F238E27FC236}">
              <a16:creationId xmlns:a16="http://schemas.microsoft.com/office/drawing/2014/main" id="{4018A76F-251C-4F45-BD01-45E4EB0BA453}"/>
            </a:ext>
          </a:extLst>
        </xdr:cNvPr>
        <xdr:cNvCxnSpPr/>
      </xdr:nvCxnSpPr>
      <xdr:spPr>
        <a:xfrm>
          <a:off x="5956300" y="1657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6" name="テキスト ボックス 355">
          <a:extLst>
            <a:ext uri="{FF2B5EF4-FFF2-40B4-BE49-F238E27FC236}">
              <a16:creationId xmlns:a16="http://schemas.microsoft.com/office/drawing/2014/main" id="{E371D618-9C5F-4AE5-9130-4BBF2F9008F0}"/>
            </a:ext>
          </a:extLst>
        </xdr:cNvPr>
        <xdr:cNvSpPr txBox="1"/>
      </xdr:nvSpPr>
      <xdr:spPr>
        <a:xfrm>
          <a:off x="552722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7" name="直線コネクタ 356">
          <a:extLst>
            <a:ext uri="{FF2B5EF4-FFF2-40B4-BE49-F238E27FC236}">
              <a16:creationId xmlns:a16="http://schemas.microsoft.com/office/drawing/2014/main" id="{48472EE6-002D-47F9-A15F-DFB3144A3626}"/>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8" name="テキスト ボックス 357">
          <a:extLst>
            <a:ext uri="{FF2B5EF4-FFF2-40B4-BE49-F238E27FC236}">
              <a16:creationId xmlns:a16="http://schemas.microsoft.com/office/drawing/2014/main" id="{FDF0EE0D-8779-4A95-A6A9-A7CF1EB3F73C}"/>
            </a:ext>
          </a:extLst>
        </xdr:cNvPr>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9" name="【市民会館】&#10;一人当たり面積グラフ枠">
          <a:extLst>
            <a:ext uri="{FF2B5EF4-FFF2-40B4-BE49-F238E27FC236}">
              <a16:creationId xmlns:a16="http://schemas.microsoft.com/office/drawing/2014/main" id="{A696CEDD-E702-4F0D-9FE7-C14681F4CFB2}"/>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146686</xdr:rowOff>
    </xdr:from>
    <xdr:to>
      <xdr:col>54</xdr:col>
      <xdr:colOff>189865</xdr:colOff>
      <xdr:row>108</xdr:row>
      <xdr:rowOff>110489</xdr:rowOff>
    </xdr:to>
    <xdr:cxnSp macro="">
      <xdr:nvCxnSpPr>
        <xdr:cNvPr id="360" name="直線コネクタ 359">
          <a:extLst>
            <a:ext uri="{FF2B5EF4-FFF2-40B4-BE49-F238E27FC236}">
              <a16:creationId xmlns:a16="http://schemas.microsoft.com/office/drawing/2014/main" id="{1958E679-FB94-4466-86DC-2D09BAD4C195}"/>
            </a:ext>
          </a:extLst>
        </xdr:cNvPr>
        <xdr:cNvCxnSpPr/>
      </xdr:nvCxnSpPr>
      <xdr:spPr>
        <a:xfrm flipV="1">
          <a:off x="9429115" y="16720186"/>
          <a:ext cx="0" cy="133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114316</xdr:rowOff>
    </xdr:from>
    <xdr:ext cx="469744" cy="259045"/>
    <xdr:sp macro="" textlink="">
      <xdr:nvSpPr>
        <xdr:cNvPr id="361" name="【市民会館】&#10;一人当たり面積最小値テキスト">
          <a:extLst>
            <a:ext uri="{FF2B5EF4-FFF2-40B4-BE49-F238E27FC236}">
              <a16:creationId xmlns:a16="http://schemas.microsoft.com/office/drawing/2014/main" id="{3786AEB7-D8FF-419D-9CBE-DA91CDA63AD3}"/>
            </a:ext>
          </a:extLst>
        </xdr:cNvPr>
        <xdr:cNvSpPr txBox="1"/>
      </xdr:nvSpPr>
      <xdr:spPr>
        <a:xfrm>
          <a:off x="9467850" y="18059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110489</xdr:rowOff>
    </xdr:from>
    <xdr:to>
      <xdr:col>55</xdr:col>
      <xdr:colOff>88900</xdr:colOff>
      <xdr:row>108</xdr:row>
      <xdr:rowOff>110489</xdr:rowOff>
    </xdr:to>
    <xdr:cxnSp macro="">
      <xdr:nvCxnSpPr>
        <xdr:cNvPr id="362" name="直線コネクタ 361">
          <a:extLst>
            <a:ext uri="{FF2B5EF4-FFF2-40B4-BE49-F238E27FC236}">
              <a16:creationId xmlns:a16="http://schemas.microsoft.com/office/drawing/2014/main" id="{C750465E-3BE1-4818-8AB5-C74E55ACF8FC}"/>
            </a:ext>
          </a:extLst>
        </xdr:cNvPr>
        <xdr:cNvCxnSpPr/>
      </xdr:nvCxnSpPr>
      <xdr:spPr>
        <a:xfrm>
          <a:off x="9359900" y="180555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93363</xdr:rowOff>
    </xdr:from>
    <xdr:ext cx="469744" cy="259045"/>
    <xdr:sp macro="" textlink="">
      <xdr:nvSpPr>
        <xdr:cNvPr id="363" name="【市民会館】&#10;一人当たり面積最大値テキスト">
          <a:extLst>
            <a:ext uri="{FF2B5EF4-FFF2-40B4-BE49-F238E27FC236}">
              <a16:creationId xmlns:a16="http://schemas.microsoft.com/office/drawing/2014/main" id="{B1AEB1E9-3436-4E0D-A58D-E8F0552C3BE5}"/>
            </a:ext>
          </a:extLst>
        </xdr:cNvPr>
        <xdr:cNvSpPr txBox="1"/>
      </xdr:nvSpPr>
      <xdr:spPr>
        <a:xfrm>
          <a:off x="9467850" y="1649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146686</xdr:rowOff>
    </xdr:from>
    <xdr:to>
      <xdr:col>55</xdr:col>
      <xdr:colOff>88900</xdr:colOff>
      <xdr:row>100</xdr:row>
      <xdr:rowOff>146686</xdr:rowOff>
    </xdr:to>
    <xdr:cxnSp macro="">
      <xdr:nvCxnSpPr>
        <xdr:cNvPr id="364" name="直線コネクタ 363">
          <a:extLst>
            <a:ext uri="{FF2B5EF4-FFF2-40B4-BE49-F238E27FC236}">
              <a16:creationId xmlns:a16="http://schemas.microsoft.com/office/drawing/2014/main" id="{9DB43E73-C548-412D-B632-6B327D99CE7D}"/>
            </a:ext>
          </a:extLst>
        </xdr:cNvPr>
        <xdr:cNvCxnSpPr/>
      </xdr:nvCxnSpPr>
      <xdr:spPr>
        <a:xfrm>
          <a:off x="9359900" y="167201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156863</xdr:rowOff>
    </xdr:from>
    <xdr:ext cx="469744" cy="259045"/>
    <xdr:sp macro="" textlink="">
      <xdr:nvSpPr>
        <xdr:cNvPr id="365" name="【市民会館】&#10;一人当たり面積平均値テキスト">
          <a:extLst>
            <a:ext uri="{FF2B5EF4-FFF2-40B4-BE49-F238E27FC236}">
              <a16:creationId xmlns:a16="http://schemas.microsoft.com/office/drawing/2014/main" id="{10785E15-0616-44AD-BF6D-2ABF396F674C}"/>
            </a:ext>
          </a:extLst>
        </xdr:cNvPr>
        <xdr:cNvSpPr txBox="1"/>
      </xdr:nvSpPr>
      <xdr:spPr>
        <a:xfrm>
          <a:off x="9467850" y="17416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133986</xdr:rowOff>
    </xdr:from>
    <xdr:to>
      <xdr:col>55</xdr:col>
      <xdr:colOff>50800</xdr:colOff>
      <xdr:row>106</xdr:row>
      <xdr:rowOff>64136</xdr:rowOff>
    </xdr:to>
    <xdr:sp macro="" textlink="">
      <xdr:nvSpPr>
        <xdr:cNvPr id="366" name="フローチャート: 判断 365">
          <a:extLst>
            <a:ext uri="{FF2B5EF4-FFF2-40B4-BE49-F238E27FC236}">
              <a16:creationId xmlns:a16="http://schemas.microsoft.com/office/drawing/2014/main" id="{AD3C958E-56A0-477D-BBB8-4CC611177256}"/>
            </a:ext>
          </a:extLst>
        </xdr:cNvPr>
        <xdr:cNvSpPr/>
      </xdr:nvSpPr>
      <xdr:spPr>
        <a:xfrm>
          <a:off x="9398000" y="1756473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135889</xdr:rowOff>
    </xdr:from>
    <xdr:to>
      <xdr:col>50</xdr:col>
      <xdr:colOff>165100</xdr:colOff>
      <xdr:row>106</xdr:row>
      <xdr:rowOff>66039</xdr:rowOff>
    </xdr:to>
    <xdr:sp macro="" textlink="">
      <xdr:nvSpPr>
        <xdr:cNvPr id="367" name="フローチャート: 判断 366">
          <a:extLst>
            <a:ext uri="{FF2B5EF4-FFF2-40B4-BE49-F238E27FC236}">
              <a16:creationId xmlns:a16="http://schemas.microsoft.com/office/drawing/2014/main" id="{1BC48344-A6CD-40B7-BB0E-AABD95DA6A89}"/>
            </a:ext>
          </a:extLst>
        </xdr:cNvPr>
        <xdr:cNvSpPr/>
      </xdr:nvSpPr>
      <xdr:spPr>
        <a:xfrm>
          <a:off x="8636000" y="1756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149225</xdr:rowOff>
    </xdr:from>
    <xdr:to>
      <xdr:col>46</xdr:col>
      <xdr:colOff>38100</xdr:colOff>
      <xdr:row>106</xdr:row>
      <xdr:rowOff>79375</xdr:rowOff>
    </xdr:to>
    <xdr:sp macro="" textlink="">
      <xdr:nvSpPr>
        <xdr:cNvPr id="368" name="フローチャート: 判断 367">
          <a:extLst>
            <a:ext uri="{FF2B5EF4-FFF2-40B4-BE49-F238E27FC236}">
              <a16:creationId xmlns:a16="http://schemas.microsoft.com/office/drawing/2014/main" id="{FEDA8D8F-07C2-4B20-A5C7-67BC30DDFD1D}"/>
            </a:ext>
          </a:extLst>
        </xdr:cNvPr>
        <xdr:cNvSpPr/>
      </xdr:nvSpPr>
      <xdr:spPr>
        <a:xfrm>
          <a:off x="7842250" y="175799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143511</xdr:rowOff>
    </xdr:from>
    <xdr:to>
      <xdr:col>41</xdr:col>
      <xdr:colOff>101600</xdr:colOff>
      <xdr:row>106</xdr:row>
      <xdr:rowOff>73661</xdr:rowOff>
    </xdr:to>
    <xdr:sp macro="" textlink="">
      <xdr:nvSpPr>
        <xdr:cNvPr id="369" name="フローチャート: 判断 368">
          <a:extLst>
            <a:ext uri="{FF2B5EF4-FFF2-40B4-BE49-F238E27FC236}">
              <a16:creationId xmlns:a16="http://schemas.microsoft.com/office/drawing/2014/main" id="{87D22066-D693-4FCF-8DDD-65D8A2D67DB7}"/>
            </a:ext>
          </a:extLst>
        </xdr:cNvPr>
        <xdr:cNvSpPr/>
      </xdr:nvSpPr>
      <xdr:spPr>
        <a:xfrm>
          <a:off x="7029450" y="17574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82550</xdr:rowOff>
    </xdr:from>
    <xdr:to>
      <xdr:col>36</xdr:col>
      <xdr:colOff>165100</xdr:colOff>
      <xdr:row>106</xdr:row>
      <xdr:rowOff>12700</xdr:rowOff>
    </xdr:to>
    <xdr:sp macro="" textlink="">
      <xdr:nvSpPr>
        <xdr:cNvPr id="370" name="フローチャート: 判断 369">
          <a:extLst>
            <a:ext uri="{FF2B5EF4-FFF2-40B4-BE49-F238E27FC236}">
              <a16:creationId xmlns:a16="http://schemas.microsoft.com/office/drawing/2014/main" id="{4D8069FE-4219-42ED-B98A-F606A4BEF6BD}"/>
            </a:ext>
          </a:extLst>
        </xdr:cNvPr>
        <xdr:cNvSpPr/>
      </xdr:nvSpPr>
      <xdr:spPr>
        <a:xfrm>
          <a:off x="6235700" y="1751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6CDEFDF5-28A3-4FD4-9617-67A18329F60C}"/>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157C0B1E-7F91-436A-8A89-0F0F0D56813F}"/>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E465C943-BAB5-4CA6-AB99-DF8EEBA1D03F}"/>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CE2FB210-EB2A-4A24-ACF8-4C5674E795A2}"/>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0E5A1E24-AB15-4AAE-91B8-F8238DED814D}"/>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40639</xdr:rowOff>
    </xdr:from>
    <xdr:to>
      <xdr:col>55</xdr:col>
      <xdr:colOff>50800</xdr:colOff>
      <xdr:row>107</xdr:row>
      <xdr:rowOff>142239</xdr:rowOff>
    </xdr:to>
    <xdr:sp macro="" textlink="">
      <xdr:nvSpPr>
        <xdr:cNvPr id="376" name="楕円 375">
          <a:extLst>
            <a:ext uri="{FF2B5EF4-FFF2-40B4-BE49-F238E27FC236}">
              <a16:creationId xmlns:a16="http://schemas.microsoft.com/office/drawing/2014/main" id="{FFE13C59-7B90-417E-913D-2A75FA19D09B}"/>
            </a:ext>
          </a:extLst>
        </xdr:cNvPr>
        <xdr:cNvSpPr/>
      </xdr:nvSpPr>
      <xdr:spPr>
        <a:xfrm>
          <a:off x="9398000" y="1781428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19066</xdr:rowOff>
    </xdr:from>
    <xdr:ext cx="469744" cy="259045"/>
    <xdr:sp macro="" textlink="">
      <xdr:nvSpPr>
        <xdr:cNvPr id="377" name="【市民会館】&#10;一人当たり面積該当値テキスト">
          <a:extLst>
            <a:ext uri="{FF2B5EF4-FFF2-40B4-BE49-F238E27FC236}">
              <a16:creationId xmlns:a16="http://schemas.microsoft.com/office/drawing/2014/main" id="{55986BCA-6BCC-4550-BC83-3C5FDA48194C}"/>
            </a:ext>
          </a:extLst>
        </xdr:cNvPr>
        <xdr:cNvSpPr txBox="1"/>
      </xdr:nvSpPr>
      <xdr:spPr>
        <a:xfrm>
          <a:off x="9467850" y="17792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46355</xdr:rowOff>
    </xdr:from>
    <xdr:to>
      <xdr:col>50</xdr:col>
      <xdr:colOff>165100</xdr:colOff>
      <xdr:row>107</xdr:row>
      <xdr:rowOff>147955</xdr:rowOff>
    </xdr:to>
    <xdr:sp macro="" textlink="">
      <xdr:nvSpPr>
        <xdr:cNvPr id="378" name="楕円 377">
          <a:extLst>
            <a:ext uri="{FF2B5EF4-FFF2-40B4-BE49-F238E27FC236}">
              <a16:creationId xmlns:a16="http://schemas.microsoft.com/office/drawing/2014/main" id="{0A4C7C4A-F9C6-48E0-B6A4-733948F42AEF}"/>
            </a:ext>
          </a:extLst>
        </xdr:cNvPr>
        <xdr:cNvSpPr/>
      </xdr:nvSpPr>
      <xdr:spPr>
        <a:xfrm>
          <a:off x="8636000" y="1782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91439</xdr:rowOff>
    </xdr:from>
    <xdr:to>
      <xdr:col>55</xdr:col>
      <xdr:colOff>0</xdr:colOff>
      <xdr:row>107</xdr:row>
      <xdr:rowOff>97155</xdr:rowOff>
    </xdr:to>
    <xdr:cxnSp macro="">
      <xdr:nvCxnSpPr>
        <xdr:cNvPr id="379" name="直線コネクタ 378">
          <a:extLst>
            <a:ext uri="{FF2B5EF4-FFF2-40B4-BE49-F238E27FC236}">
              <a16:creationId xmlns:a16="http://schemas.microsoft.com/office/drawing/2014/main" id="{96AEC31A-9140-49A7-AFC9-771CE1C71B3B}"/>
            </a:ext>
          </a:extLst>
        </xdr:cNvPr>
        <xdr:cNvCxnSpPr/>
      </xdr:nvCxnSpPr>
      <xdr:spPr>
        <a:xfrm flipV="1">
          <a:off x="8686800" y="17865089"/>
          <a:ext cx="74295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52070</xdr:rowOff>
    </xdr:from>
    <xdr:to>
      <xdr:col>46</xdr:col>
      <xdr:colOff>38100</xdr:colOff>
      <xdr:row>107</xdr:row>
      <xdr:rowOff>153670</xdr:rowOff>
    </xdr:to>
    <xdr:sp macro="" textlink="">
      <xdr:nvSpPr>
        <xdr:cNvPr id="380" name="楕円 379">
          <a:extLst>
            <a:ext uri="{FF2B5EF4-FFF2-40B4-BE49-F238E27FC236}">
              <a16:creationId xmlns:a16="http://schemas.microsoft.com/office/drawing/2014/main" id="{1457AC63-E9FA-46FE-8DBA-574253BCD9EB}"/>
            </a:ext>
          </a:extLst>
        </xdr:cNvPr>
        <xdr:cNvSpPr/>
      </xdr:nvSpPr>
      <xdr:spPr>
        <a:xfrm>
          <a:off x="7842250" y="178257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97155</xdr:rowOff>
    </xdr:from>
    <xdr:to>
      <xdr:col>50</xdr:col>
      <xdr:colOff>114300</xdr:colOff>
      <xdr:row>107</xdr:row>
      <xdr:rowOff>102870</xdr:rowOff>
    </xdr:to>
    <xdr:cxnSp macro="">
      <xdr:nvCxnSpPr>
        <xdr:cNvPr id="381" name="直線コネクタ 380">
          <a:extLst>
            <a:ext uri="{FF2B5EF4-FFF2-40B4-BE49-F238E27FC236}">
              <a16:creationId xmlns:a16="http://schemas.microsoft.com/office/drawing/2014/main" id="{D3167242-20CD-4D7F-B3C7-7D6CB9018AD3}"/>
            </a:ext>
          </a:extLst>
        </xdr:cNvPr>
        <xdr:cNvCxnSpPr/>
      </xdr:nvCxnSpPr>
      <xdr:spPr>
        <a:xfrm flipV="1">
          <a:off x="7886700" y="17870805"/>
          <a:ext cx="8001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59689</xdr:rowOff>
    </xdr:from>
    <xdr:to>
      <xdr:col>41</xdr:col>
      <xdr:colOff>101600</xdr:colOff>
      <xdr:row>107</xdr:row>
      <xdr:rowOff>161289</xdr:rowOff>
    </xdr:to>
    <xdr:sp macro="" textlink="">
      <xdr:nvSpPr>
        <xdr:cNvPr id="382" name="楕円 381">
          <a:extLst>
            <a:ext uri="{FF2B5EF4-FFF2-40B4-BE49-F238E27FC236}">
              <a16:creationId xmlns:a16="http://schemas.microsoft.com/office/drawing/2014/main" id="{FFB2D9BF-67AE-4364-9E72-B5897C3D451D}"/>
            </a:ext>
          </a:extLst>
        </xdr:cNvPr>
        <xdr:cNvSpPr/>
      </xdr:nvSpPr>
      <xdr:spPr>
        <a:xfrm>
          <a:off x="702945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102870</xdr:rowOff>
    </xdr:from>
    <xdr:to>
      <xdr:col>45</xdr:col>
      <xdr:colOff>177800</xdr:colOff>
      <xdr:row>107</xdr:row>
      <xdr:rowOff>110489</xdr:rowOff>
    </xdr:to>
    <xdr:cxnSp macro="">
      <xdr:nvCxnSpPr>
        <xdr:cNvPr id="383" name="直線コネクタ 382">
          <a:extLst>
            <a:ext uri="{FF2B5EF4-FFF2-40B4-BE49-F238E27FC236}">
              <a16:creationId xmlns:a16="http://schemas.microsoft.com/office/drawing/2014/main" id="{CCC551BB-2444-4F8D-8D1E-FF4F00E42F8A}"/>
            </a:ext>
          </a:extLst>
        </xdr:cNvPr>
        <xdr:cNvCxnSpPr/>
      </xdr:nvCxnSpPr>
      <xdr:spPr>
        <a:xfrm flipV="1">
          <a:off x="7080250" y="17876520"/>
          <a:ext cx="80645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63500</xdr:rowOff>
    </xdr:from>
    <xdr:to>
      <xdr:col>36</xdr:col>
      <xdr:colOff>165100</xdr:colOff>
      <xdr:row>107</xdr:row>
      <xdr:rowOff>165100</xdr:rowOff>
    </xdr:to>
    <xdr:sp macro="" textlink="">
      <xdr:nvSpPr>
        <xdr:cNvPr id="384" name="楕円 383">
          <a:extLst>
            <a:ext uri="{FF2B5EF4-FFF2-40B4-BE49-F238E27FC236}">
              <a16:creationId xmlns:a16="http://schemas.microsoft.com/office/drawing/2014/main" id="{0A527696-139F-44D0-9ED2-85CE109E62AF}"/>
            </a:ext>
          </a:extLst>
        </xdr:cNvPr>
        <xdr:cNvSpPr/>
      </xdr:nvSpPr>
      <xdr:spPr>
        <a:xfrm>
          <a:off x="6235700" y="1783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110489</xdr:rowOff>
    </xdr:from>
    <xdr:to>
      <xdr:col>41</xdr:col>
      <xdr:colOff>50800</xdr:colOff>
      <xdr:row>107</xdr:row>
      <xdr:rowOff>114300</xdr:rowOff>
    </xdr:to>
    <xdr:cxnSp macro="">
      <xdr:nvCxnSpPr>
        <xdr:cNvPr id="385" name="直線コネクタ 384">
          <a:extLst>
            <a:ext uri="{FF2B5EF4-FFF2-40B4-BE49-F238E27FC236}">
              <a16:creationId xmlns:a16="http://schemas.microsoft.com/office/drawing/2014/main" id="{FB97C1DA-23D5-47CE-8BC3-3298861AA753}"/>
            </a:ext>
          </a:extLst>
        </xdr:cNvPr>
        <xdr:cNvCxnSpPr/>
      </xdr:nvCxnSpPr>
      <xdr:spPr>
        <a:xfrm flipV="1">
          <a:off x="6286500" y="17884139"/>
          <a:ext cx="79375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82566</xdr:rowOff>
    </xdr:from>
    <xdr:ext cx="469744" cy="259045"/>
    <xdr:sp macro="" textlink="">
      <xdr:nvSpPr>
        <xdr:cNvPr id="386" name="n_1aveValue【市民会館】&#10;一人当たり面積">
          <a:extLst>
            <a:ext uri="{FF2B5EF4-FFF2-40B4-BE49-F238E27FC236}">
              <a16:creationId xmlns:a16="http://schemas.microsoft.com/office/drawing/2014/main" id="{D04C5764-F25D-4DC0-A85B-398BBB858940}"/>
            </a:ext>
          </a:extLst>
        </xdr:cNvPr>
        <xdr:cNvSpPr txBox="1"/>
      </xdr:nvSpPr>
      <xdr:spPr>
        <a:xfrm>
          <a:off x="8458277" y="1734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95902</xdr:rowOff>
    </xdr:from>
    <xdr:ext cx="469744" cy="259045"/>
    <xdr:sp macro="" textlink="">
      <xdr:nvSpPr>
        <xdr:cNvPr id="387" name="n_2aveValue【市民会館】&#10;一人当たり面積">
          <a:extLst>
            <a:ext uri="{FF2B5EF4-FFF2-40B4-BE49-F238E27FC236}">
              <a16:creationId xmlns:a16="http://schemas.microsoft.com/office/drawing/2014/main" id="{33B6E609-45D9-4848-9B53-BB7353FA0945}"/>
            </a:ext>
          </a:extLst>
        </xdr:cNvPr>
        <xdr:cNvSpPr txBox="1"/>
      </xdr:nvSpPr>
      <xdr:spPr>
        <a:xfrm>
          <a:off x="7677227" y="17355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90188</xdr:rowOff>
    </xdr:from>
    <xdr:ext cx="469744" cy="259045"/>
    <xdr:sp macro="" textlink="">
      <xdr:nvSpPr>
        <xdr:cNvPr id="388" name="n_3aveValue【市民会館】&#10;一人当たり面積">
          <a:extLst>
            <a:ext uri="{FF2B5EF4-FFF2-40B4-BE49-F238E27FC236}">
              <a16:creationId xmlns:a16="http://schemas.microsoft.com/office/drawing/2014/main" id="{DD591A05-7C86-4BE3-B33E-CAD45C391DC8}"/>
            </a:ext>
          </a:extLst>
        </xdr:cNvPr>
        <xdr:cNvSpPr txBox="1"/>
      </xdr:nvSpPr>
      <xdr:spPr>
        <a:xfrm>
          <a:off x="6864427" y="1734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29227</xdr:rowOff>
    </xdr:from>
    <xdr:ext cx="469744" cy="259045"/>
    <xdr:sp macro="" textlink="">
      <xdr:nvSpPr>
        <xdr:cNvPr id="389" name="n_4aveValue【市民会館】&#10;一人当たり面積">
          <a:extLst>
            <a:ext uri="{FF2B5EF4-FFF2-40B4-BE49-F238E27FC236}">
              <a16:creationId xmlns:a16="http://schemas.microsoft.com/office/drawing/2014/main" id="{B88D396D-0EFB-464F-AC25-4DED1A0437E4}"/>
            </a:ext>
          </a:extLst>
        </xdr:cNvPr>
        <xdr:cNvSpPr txBox="1"/>
      </xdr:nvSpPr>
      <xdr:spPr>
        <a:xfrm>
          <a:off x="6070677" y="1728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139082</xdr:rowOff>
    </xdr:from>
    <xdr:ext cx="469744" cy="259045"/>
    <xdr:sp macro="" textlink="">
      <xdr:nvSpPr>
        <xdr:cNvPr id="390" name="n_1mainValue【市民会館】&#10;一人当たり面積">
          <a:extLst>
            <a:ext uri="{FF2B5EF4-FFF2-40B4-BE49-F238E27FC236}">
              <a16:creationId xmlns:a16="http://schemas.microsoft.com/office/drawing/2014/main" id="{4665CBDF-1E6B-4FF5-AFDD-C5414173C28B}"/>
            </a:ext>
          </a:extLst>
        </xdr:cNvPr>
        <xdr:cNvSpPr txBox="1"/>
      </xdr:nvSpPr>
      <xdr:spPr>
        <a:xfrm>
          <a:off x="8458277" y="17912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144797</xdr:rowOff>
    </xdr:from>
    <xdr:ext cx="469744" cy="259045"/>
    <xdr:sp macro="" textlink="">
      <xdr:nvSpPr>
        <xdr:cNvPr id="391" name="n_2mainValue【市民会館】&#10;一人当たり面積">
          <a:extLst>
            <a:ext uri="{FF2B5EF4-FFF2-40B4-BE49-F238E27FC236}">
              <a16:creationId xmlns:a16="http://schemas.microsoft.com/office/drawing/2014/main" id="{9F7468F9-EE6E-40F7-BF4B-A8C4D349CF05}"/>
            </a:ext>
          </a:extLst>
        </xdr:cNvPr>
        <xdr:cNvSpPr txBox="1"/>
      </xdr:nvSpPr>
      <xdr:spPr>
        <a:xfrm>
          <a:off x="7677227" y="1791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152416</xdr:rowOff>
    </xdr:from>
    <xdr:ext cx="469744" cy="259045"/>
    <xdr:sp macro="" textlink="">
      <xdr:nvSpPr>
        <xdr:cNvPr id="392" name="n_3mainValue【市民会館】&#10;一人当たり面積">
          <a:extLst>
            <a:ext uri="{FF2B5EF4-FFF2-40B4-BE49-F238E27FC236}">
              <a16:creationId xmlns:a16="http://schemas.microsoft.com/office/drawing/2014/main" id="{CC145B8A-0B67-413C-855E-9D391162464D}"/>
            </a:ext>
          </a:extLst>
        </xdr:cNvPr>
        <xdr:cNvSpPr txBox="1"/>
      </xdr:nvSpPr>
      <xdr:spPr>
        <a:xfrm>
          <a:off x="6864427" y="17926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156227</xdr:rowOff>
    </xdr:from>
    <xdr:ext cx="469744" cy="259045"/>
    <xdr:sp macro="" textlink="">
      <xdr:nvSpPr>
        <xdr:cNvPr id="393" name="n_4mainValue【市民会館】&#10;一人当たり面積">
          <a:extLst>
            <a:ext uri="{FF2B5EF4-FFF2-40B4-BE49-F238E27FC236}">
              <a16:creationId xmlns:a16="http://schemas.microsoft.com/office/drawing/2014/main" id="{A82EA313-00FE-4518-B650-18B90F490282}"/>
            </a:ext>
          </a:extLst>
        </xdr:cNvPr>
        <xdr:cNvSpPr txBox="1"/>
      </xdr:nvSpPr>
      <xdr:spPr>
        <a:xfrm>
          <a:off x="6070677" y="17929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451AE935-0174-4C08-82D1-1AF15F6C5391}"/>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67617CC5-E0ED-4A1E-ADC8-A4C3BB551635}"/>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E2D59087-63E6-4BEF-811A-1175B88C2670}"/>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17D54781-07CE-43F4-A458-6C42E495D052}"/>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A0C01375-F4B5-4CF3-AA03-01FC6F9944E6}"/>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A92592A9-4DD2-4DF2-A618-ECE2A8457357}"/>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FAABD4ED-6D45-4284-BED2-2DEA8C7BE972}"/>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5931A341-AC88-4C0E-9529-648F3C2B3D8A}"/>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15E92498-D7E7-4EA4-BE32-D9C149385B06}"/>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252BE088-44D3-418E-B1C0-BD4719A58D49}"/>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78EAA412-DC0E-416F-A24D-6EFB644928F3}"/>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a:extLst>
            <a:ext uri="{FF2B5EF4-FFF2-40B4-BE49-F238E27FC236}">
              <a16:creationId xmlns:a16="http://schemas.microsoft.com/office/drawing/2014/main" id="{5AB05D01-B58C-41BA-8BEF-3F79399EEAE2}"/>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6" name="テキスト ボックス 405">
          <a:extLst>
            <a:ext uri="{FF2B5EF4-FFF2-40B4-BE49-F238E27FC236}">
              <a16:creationId xmlns:a16="http://schemas.microsoft.com/office/drawing/2014/main" id="{EC2B6203-8501-4F5C-B4DE-4C31C19CC023}"/>
            </a:ext>
          </a:extLst>
        </xdr:cNvPr>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a:extLst>
            <a:ext uri="{FF2B5EF4-FFF2-40B4-BE49-F238E27FC236}">
              <a16:creationId xmlns:a16="http://schemas.microsoft.com/office/drawing/2014/main" id="{617971D3-3079-450A-8ADD-6A2C565A0864}"/>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8" name="テキスト ボックス 407">
          <a:extLst>
            <a:ext uri="{FF2B5EF4-FFF2-40B4-BE49-F238E27FC236}">
              <a16:creationId xmlns:a16="http://schemas.microsoft.com/office/drawing/2014/main" id="{847668B8-F832-4A05-8CB6-A62D818B8E48}"/>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a:extLst>
            <a:ext uri="{FF2B5EF4-FFF2-40B4-BE49-F238E27FC236}">
              <a16:creationId xmlns:a16="http://schemas.microsoft.com/office/drawing/2014/main" id="{4607E157-0E03-4EAC-9FE2-F438902F8D9E}"/>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0" name="テキスト ボックス 409">
          <a:extLst>
            <a:ext uri="{FF2B5EF4-FFF2-40B4-BE49-F238E27FC236}">
              <a16:creationId xmlns:a16="http://schemas.microsoft.com/office/drawing/2014/main" id="{7D756CD3-5634-4B83-91FF-C4C6DC0A4BB2}"/>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a:extLst>
            <a:ext uri="{FF2B5EF4-FFF2-40B4-BE49-F238E27FC236}">
              <a16:creationId xmlns:a16="http://schemas.microsoft.com/office/drawing/2014/main" id="{BBA03023-5A76-4A00-91AF-D69C7EDC79AC}"/>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2" name="テキスト ボックス 411">
          <a:extLst>
            <a:ext uri="{FF2B5EF4-FFF2-40B4-BE49-F238E27FC236}">
              <a16:creationId xmlns:a16="http://schemas.microsoft.com/office/drawing/2014/main" id="{BBF48B72-405F-444D-94D6-600C11F6F79C}"/>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a:extLst>
            <a:ext uri="{FF2B5EF4-FFF2-40B4-BE49-F238E27FC236}">
              <a16:creationId xmlns:a16="http://schemas.microsoft.com/office/drawing/2014/main" id="{CC5ED9D4-F0A7-461A-9DAC-6CB919570C0D}"/>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4" name="テキスト ボックス 413">
          <a:extLst>
            <a:ext uri="{FF2B5EF4-FFF2-40B4-BE49-F238E27FC236}">
              <a16:creationId xmlns:a16="http://schemas.microsoft.com/office/drawing/2014/main" id="{F08D44E2-D264-4ABF-A67B-29536F411129}"/>
            </a:ext>
          </a:extLst>
        </xdr:cNvPr>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CC45D425-9DE5-4225-82FB-D7D74666DBA6}"/>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6" name="テキスト ボックス 415">
          <a:extLst>
            <a:ext uri="{FF2B5EF4-FFF2-40B4-BE49-F238E27FC236}">
              <a16:creationId xmlns:a16="http://schemas.microsoft.com/office/drawing/2014/main" id="{85FF9982-CE0D-42FE-B8D1-E7930D8DCE7B}"/>
            </a:ext>
          </a:extLst>
        </xdr:cNvPr>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一般廃棄物処理施設】&#10;有形固定資産減価償却率グラフ枠">
          <a:extLst>
            <a:ext uri="{FF2B5EF4-FFF2-40B4-BE49-F238E27FC236}">
              <a16:creationId xmlns:a16="http://schemas.microsoft.com/office/drawing/2014/main" id="{6DB11C5A-4248-45DC-B5B3-652572B62A01}"/>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156210</xdr:rowOff>
    </xdr:from>
    <xdr:to>
      <xdr:col>85</xdr:col>
      <xdr:colOff>126364</xdr:colOff>
      <xdr:row>41</xdr:row>
      <xdr:rowOff>15240</xdr:rowOff>
    </xdr:to>
    <xdr:cxnSp macro="">
      <xdr:nvCxnSpPr>
        <xdr:cNvPr id="418" name="直線コネクタ 417">
          <a:extLst>
            <a:ext uri="{FF2B5EF4-FFF2-40B4-BE49-F238E27FC236}">
              <a16:creationId xmlns:a16="http://schemas.microsoft.com/office/drawing/2014/main" id="{2D06F824-B29B-4FFC-BD6C-D98C6230AC09}"/>
            </a:ext>
          </a:extLst>
        </xdr:cNvPr>
        <xdr:cNvCxnSpPr/>
      </xdr:nvCxnSpPr>
      <xdr:spPr>
        <a:xfrm flipV="1">
          <a:off x="14699614" y="5610860"/>
          <a:ext cx="0" cy="1179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19067</xdr:rowOff>
    </xdr:from>
    <xdr:ext cx="405111" cy="259045"/>
    <xdr:sp macro="" textlink="">
      <xdr:nvSpPr>
        <xdr:cNvPr id="419" name="【一般廃棄物処理施設】&#10;有形固定資産減価償却率最小値テキスト">
          <a:extLst>
            <a:ext uri="{FF2B5EF4-FFF2-40B4-BE49-F238E27FC236}">
              <a16:creationId xmlns:a16="http://schemas.microsoft.com/office/drawing/2014/main" id="{1213DEF2-818B-4129-96B5-E2E457457DBC}"/>
            </a:ext>
          </a:extLst>
        </xdr:cNvPr>
        <xdr:cNvSpPr txBox="1"/>
      </xdr:nvSpPr>
      <xdr:spPr>
        <a:xfrm>
          <a:off x="14738350" y="6794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15240</xdr:rowOff>
    </xdr:from>
    <xdr:to>
      <xdr:col>86</xdr:col>
      <xdr:colOff>25400</xdr:colOff>
      <xdr:row>41</xdr:row>
      <xdr:rowOff>15240</xdr:rowOff>
    </xdr:to>
    <xdr:cxnSp macro="">
      <xdr:nvCxnSpPr>
        <xdr:cNvPr id="420" name="直線コネクタ 419">
          <a:extLst>
            <a:ext uri="{FF2B5EF4-FFF2-40B4-BE49-F238E27FC236}">
              <a16:creationId xmlns:a16="http://schemas.microsoft.com/office/drawing/2014/main" id="{8BC24F5F-57FD-463C-B25D-B8B8D9A9BE2C}"/>
            </a:ext>
          </a:extLst>
        </xdr:cNvPr>
        <xdr:cNvCxnSpPr/>
      </xdr:nvCxnSpPr>
      <xdr:spPr>
        <a:xfrm>
          <a:off x="14611350" y="67906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102887</xdr:rowOff>
    </xdr:from>
    <xdr:ext cx="405111" cy="259045"/>
    <xdr:sp macro="" textlink="">
      <xdr:nvSpPr>
        <xdr:cNvPr id="421" name="【一般廃棄物処理施設】&#10;有形固定資産減価償却率最大値テキスト">
          <a:extLst>
            <a:ext uri="{FF2B5EF4-FFF2-40B4-BE49-F238E27FC236}">
              <a16:creationId xmlns:a16="http://schemas.microsoft.com/office/drawing/2014/main" id="{3C5DAC83-38D1-4459-BBDB-A2E4A78FEEF1}"/>
            </a:ext>
          </a:extLst>
        </xdr:cNvPr>
        <xdr:cNvSpPr txBox="1"/>
      </xdr:nvSpPr>
      <xdr:spPr>
        <a:xfrm>
          <a:off x="14738350" y="5392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156210</xdr:rowOff>
    </xdr:from>
    <xdr:to>
      <xdr:col>86</xdr:col>
      <xdr:colOff>25400</xdr:colOff>
      <xdr:row>33</xdr:row>
      <xdr:rowOff>156210</xdr:rowOff>
    </xdr:to>
    <xdr:cxnSp macro="">
      <xdr:nvCxnSpPr>
        <xdr:cNvPr id="422" name="直線コネクタ 421">
          <a:extLst>
            <a:ext uri="{FF2B5EF4-FFF2-40B4-BE49-F238E27FC236}">
              <a16:creationId xmlns:a16="http://schemas.microsoft.com/office/drawing/2014/main" id="{1B50BE61-AA06-4E4A-BBBC-3F4DD3A9F684}"/>
            </a:ext>
          </a:extLst>
        </xdr:cNvPr>
        <xdr:cNvCxnSpPr/>
      </xdr:nvCxnSpPr>
      <xdr:spPr>
        <a:xfrm>
          <a:off x="14611350" y="56108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170197</xdr:rowOff>
    </xdr:from>
    <xdr:ext cx="405111" cy="259045"/>
    <xdr:sp macro="" textlink="">
      <xdr:nvSpPr>
        <xdr:cNvPr id="423" name="【一般廃棄物処理施設】&#10;有形固定資産減価償却率平均値テキスト">
          <a:extLst>
            <a:ext uri="{FF2B5EF4-FFF2-40B4-BE49-F238E27FC236}">
              <a16:creationId xmlns:a16="http://schemas.microsoft.com/office/drawing/2014/main" id="{56706A8C-573D-400F-92B7-8791BC4051A8}"/>
            </a:ext>
          </a:extLst>
        </xdr:cNvPr>
        <xdr:cNvSpPr txBox="1"/>
      </xdr:nvSpPr>
      <xdr:spPr>
        <a:xfrm>
          <a:off x="14738350" y="6113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147320</xdr:rowOff>
    </xdr:from>
    <xdr:to>
      <xdr:col>85</xdr:col>
      <xdr:colOff>177800</xdr:colOff>
      <xdr:row>38</xdr:row>
      <xdr:rowOff>77470</xdr:rowOff>
    </xdr:to>
    <xdr:sp macro="" textlink="">
      <xdr:nvSpPr>
        <xdr:cNvPr id="424" name="フローチャート: 判断 423">
          <a:extLst>
            <a:ext uri="{FF2B5EF4-FFF2-40B4-BE49-F238E27FC236}">
              <a16:creationId xmlns:a16="http://schemas.microsoft.com/office/drawing/2014/main" id="{B594D0B0-5247-4746-BCB3-97EF28ABF2C4}"/>
            </a:ext>
          </a:extLst>
        </xdr:cNvPr>
        <xdr:cNvSpPr/>
      </xdr:nvSpPr>
      <xdr:spPr>
        <a:xfrm>
          <a:off x="14649450" y="62623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88265</xdr:rowOff>
    </xdr:from>
    <xdr:to>
      <xdr:col>81</xdr:col>
      <xdr:colOff>101600</xdr:colOff>
      <xdr:row>38</xdr:row>
      <xdr:rowOff>18415</xdr:rowOff>
    </xdr:to>
    <xdr:sp macro="" textlink="">
      <xdr:nvSpPr>
        <xdr:cNvPr id="425" name="フローチャート: 判断 424">
          <a:extLst>
            <a:ext uri="{FF2B5EF4-FFF2-40B4-BE49-F238E27FC236}">
              <a16:creationId xmlns:a16="http://schemas.microsoft.com/office/drawing/2014/main" id="{7DB6A631-69B2-415B-B5DF-E2840F1D82A6}"/>
            </a:ext>
          </a:extLst>
        </xdr:cNvPr>
        <xdr:cNvSpPr/>
      </xdr:nvSpPr>
      <xdr:spPr>
        <a:xfrm>
          <a:off x="13887450" y="62033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57785</xdr:rowOff>
    </xdr:from>
    <xdr:to>
      <xdr:col>76</xdr:col>
      <xdr:colOff>165100</xdr:colOff>
      <xdr:row>37</xdr:row>
      <xdr:rowOff>159385</xdr:rowOff>
    </xdr:to>
    <xdr:sp macro="" textlink="">
      <xdr:nvSpPr>
        <xdr:cNvPr id="426" name="フローチャート: 判断 425">
          <a:extLst>
            <a:ext uri="{FF2B5EF4-FFF2-40B4-BE49-F238E27FC236}">
              <a16:creationId xmlns:a16="http://schemas.microsoft.com/office/drawing/2014/main" id="{9D2FEE43-C475-49F2-B210-DCE58831355A}"/>
            </a:ext>
          </a:extLst>
        </xdr:cNvPr>
        <xdr:cNvSpPr/>
      </xdr:nvSpPr>
      <xdr:spPr>
        <a:xfrm>
          <a:off x="13093700" y="617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97790</xdr:rowOff>
    </xdr:from>
    <xdr:to>
      <xdr:col>72</xdr:col>
      <xdr:colOff>38100</xdr:colOff>
      <xdr:row>38</xdr:row>
      <xdr:rowOff>27940</xdr:rowOff>
    </xdr:to>
    <xdr:sp macro="" textlink="">
      <xdr:nvSpPr>
        <xdr:cNvPr id="427" name="フローチャート: 判断 426">
          <a:extLst>
            <a:ext uri="{FF2B5EF4-FFF2-40B4-BE49-F238E27FC236}">
              <a16:creationId xmlns:a16="http://schemas.microsoft.com/office/drawing/2014/main" id="{0513E667-8D0A-46DD-AFED-B8BA3E1F17CA}"/>
            </a:ext>
          </a:extLst>
        </xdr:cNvPr>
        <xdr:cNvSpPr/>
      </xdr:nvSpPr>
      <xdr:spPr>
        <a:xfrm>
          <a:off x="12299950" y="62128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151130</xdr:rowOff>
    </xdr:from>
    <xdr:to>
      <xdr:col>67</xdr:col>
      <xdr:colOff>101600</xdr:colOff>
      <xdr:row>38</xdr:row>
      <xdr:rowOff>81280</xdr:rowOff>
    </xdr:to>
    <xdr:sp macro="" textlink="">
      <xdr:nvSpPr>
        <xdr:cNvPr id="428" name="フローチャート: 判断 427">
          <a:extLst>
            <a:ext uri="{FF2B5EF4-FFF2-40B4-BE49-F238E27FC236}">
              <a16:creationId xmlns:a16="http://schemas.microsoft.com/office/drawing/2014/main" id="{DEF37EA8-BD1C-4B06-B4E8-4CA11609335C}"/>
            </a:ext>
          </a:extLst>
        </xdr:cNvPr>
        <xdr:cNvSpPr/>
      </xdr:nvSpPr>
      <xdr:spPr>
        <a:xfrm>
          <a:off x="11487150" y="62661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B7E6A321-F579-4799-A2C0-926903C3AA4C}"/>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3432012A-F48A-44AD-A407-3C844510F746}"/>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C957C6D9-0145-4C3D-A06B-93EDE1FBFF70}"/>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235967DA-EA9E-47C2-9022-DCF3671A8E23}"/>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B8643D4A-B415-4162-8455-AD1000FECA7D}"/>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29210</xdr:rowOff>
    </xdr:from>
    <xdr:to>
      <xdr:col>85</xdr:col>
      <xdr:colOff>177800</xdr:colOff>
      <xdr:row>40</xdr:row>
      <xdr:rowOff>130810</xdr:rowOff>
    </xdr:to>
    <xdr:sp macro="" textlink="">
      <xdr:nvSpPr>
        <xdr:cNvPr id="434" name="楕円 433">
          <a:extLst>
            <a:ext uri="{FF2B5EF4-FFF2-40B4-BE49-F238E27FC236}">
              <a16:creationId xmlns:a16="http://schemas.microsoft.com/office/drawing/2014/main" id="{55DE6B4B-DF16-4EF2-ABD2-67F16FEBF96F}"/>
            </a:ext>
          </a:extLst>
        </xdr:cNvPr>
        <xdr:cNvSpPr/>
      </xdr:nvSpPr>
      <xdr:spPr>
        <a:xfrm>
          <a:off x="14649450" y="663956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115587</xdr:rowOff>
    </xdr:from>
    <xdr:ext cx="405111" cy="259045"/>
    <xdr:sp macro="" textlink="">
      <xdr:nvSpPr>
        <xdr:cNvPr id="435" name="【一般廃棄物処理施設】&#10;有形固定資産減価償却率該当値テキスト">
          <a:extLst>
            <a:ext uri="{FF2B5EF4-FFF2-40B4-BE49-F238E27FC236}">
              <a16:creationId xmlns:a16="http://schemas.microsoft.com/office/drawing/2014/main" id="{14DCC03C-75D8-4356-AEAF-4DE461E6F1D5}"/>
            </a:ext>
          </a:extLst>
        </xdr:cNvPr>
        <xdr:cNvSpPr txBox="1"/>
      </xdr:nvSpPr>
      <xdr:spPr>
        <a:xfrm>
          <a:off x="14738350"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168275</xdr:rowOff>
    </xdr:from>
    <xdr:to>
      <xdr:col>81</xdr:col>
      <xdr:colOff>101600</xdr:colOff>
      <xdr:row>40</xdr:row>
      <xdr:rowOff>98425</xdr:rowOff>
    </xdr:to>
    <xdr:sp macro="" textlink="">
      <xdr:nvSpPr>
        <xdr:cNvPr id="436" name="楕円 435">
          <a:extLst>
            <a:ext uri="{FF2B5EF4-FFF2-40B4-BE49-F238E27FC236}">
              <a16:creationId xmlns:a16="http://schemas.microsoft.com/office/drawing/2014/main" id="{04650844-076C-4D41-8448-7E3B7D942445}"/>
            </a:ext>
          </a:extLst>
        </xdr:cNvPr>
        <xdr:cNvSpPr/>
      </xdr:nvSpPr>
      <xdr:spPr>
        <a:xfrm>
          <a:off x="13887450" y="660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47625</xdr:rowOff>
    </xdr:from>
    <xdr:to>
      <xdr:col>85</xdr:col>
      <xdr:colOff>127000</xdr:colOff>
      <xdr:row>40</xdr:row>
      <xdr:rowOff>80010</xdr:rowOff>
    </xdr:to>
    <xdr:cxnSp macro="">
      <xdr:nvCxnSpPr>
        <xdr:cNvPr id="437" name="直線コネクタ 436">
          <a:extLst>
            <a:ext uri="{FF2B5EF4-FFF2-40B4-BE49-F238E27FC236}">
              <a16:creationId xmlns:a16="http://schemas.microsoft.com/office/drawing/2014/main" id="{B2F1F39F-79E5-4F99-9AEF-83768E88F020}"/>
            </a:ext>
          </a:extLst>
        </xdr:cNvPr>
        <xdr:cNvCxnSpPr/>
      </xdr:nvCxnSpPr>
      <xdr:spPr>
        <a:xfrm>
          <a:off x="13938250" y="6657975"/>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133985</xdr:rowOff>
    </xdr:from>
    <xdr:to>
      <xdr:col>76</xdr:col>
      <xdr:colOff>165100</xdr:colOff>
      <xdr:row>40</xdr:row>
      <xdr:rowOff>64135</xdr:rowOff>
    </xdr:to>
    <xdr:sp macro="" textlink="">
      <xdr:nvSpPr>
        <xdr:cNvPr id="438" name="楕円 437">
          <a:extLst>
            <a:ext uri="{FF2B5EF4-FFF2-40B4-BE49-F238E27FC236}">
              <a16:creationId xmlns:a16="http://schemas.microsoft.com/office/drawing/2014/main" id="{37842DAF-863B-42D8-9040-06506584FC64}"/>
            </a:ext>
          </a:extLst>
        </xdr:cNvPr>
        <xdr:cNvSpPr/>
      </xdr:nvSpPr>
      <xdr:spPr>
        <a:xfrm>
          <a:off x="13093700" y="65792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13335</xdr:rowOff>
    </xdr:from>
    <xdr:to>
      <xdr:col>81</xdr:col>
      <xdr:colOff>50800</xdr:colOff>
      <xdr:row>40</xdr:row>
      <xdr:rowOff>47625</xdr:rowOff>
    </xdr:to>
    <xdr:cxnSp macro="">
      <xdr:nvCxnSpPr>
        <xdr:cNvPr id="439" name="直線コネクタ 438">
          <a:extLst>
            <a:ext uri="{FF2B5EF4-FFF2-40B4-BE49-F238E27FC236}">
              <a16:creationId xmlns:a16="http://schemas.microsoft.com/office/drawing/2014/main" id="{FF636593-AD8C-406A-870D-5DAEEBEFAC44}"/>
            </a:ext>
          </a:extLst>
        </xdr:cNvPr>
        <xdr:cNvCxnSpPr/>
      </xdr:nvCxnSpPr>
      <xdr:spPr>
        <a:xfrm>
          <a:off x="13144500" y="6623685"/>
          <a:ext cx="7937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105410</xdr:rowOff>
    </xdr:from>
    <xdr:to>
      <xdr:col>72</xdr:col>
      <xdr:colOff>38100</xdr:colOff>
      <xdr:row>40</xdr:row>
      <xdr:rowOff>35560</xdr:rowOff>
    </xdr:to>
    <xdr:sp macro="" textlink="">
      <xdr:nvSpPr>
        <xdr:cNvPr id="440" name="楕円 439">
          <a:extLst>
            <a:ext uri="{FF2B5EF4-FFF2-40B4-BE49-F238E27FC236}">
              <a16:creationId xmlns:a16="http://schemas.microsoft.com/office/drawing/2014/main" id="{38E48992-236A-400B-BEFD-0E4418054777}"/>
            </a:ext>
          </a:extLst>
        </xdr:cNvPr>
        <xdr:cNvSpPr/>
      </xdr:nvSpPr>
      <xdr:spPr>
        <a:xfrm>
          <a:off x="12299950" y="65506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156210</xdr:rowOff>
    </xdr:from>
    <xdr:to>
      <xdr:col>76</xdr:col>
      <xdr:colOff>114300</xdr:colOff>
      <xdr:row>40</xdr:row>
      <xdr:rowOff>13335</xdr:rowOff>
    </xdr:to>
    <xdr:cxnSp macro="">
      <xdr:nvCxnSpPr>
        <xdr:cNvPr id="441" name="直線コネクタ 440">
          <a:extLst>
            <a:ext uri="{FF2B5EF4-FFF2-40B4-BE49-F238E27FC236}">
              <a16:creationId xmlns:a16="http://schemas.microsoft.com/office/drawing/2014/main" id="{BD43D1C0-60F7-4555-ACB3-0084EE428447}"/>
            </a:ext>
          </a:extLst>
        </xdr:cNvPr>
        <xdr:cNvCxnSpPr/>
      </xdr:nvCxnSpPr>
      <xdr:spPr>
        <a:xfrm>
          <a:off x="12344400" y="6601460"/>
          <a:ext cx="800100" cy="2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73025</xdr:rowOff>
    </xdr:from>
    <xdr:to>
      <xdr:col>67</xdr:col>
      <xdr:colOff>101600</xdr:colOff>
      <xdr:row>40</xdr:row>
      <xdr:rowOff>3175</xdr:rowOff>
    </xdr:to>
    <xdr:sp macro="" textlink="">
      <xdr:nvSpPr>
        <xdr:cNvPr id="442" name="楕円 441">
          <a:extLst>
            <a:ext uri="{FF2B5EF4-FFF2-40B4-BE49-F238E27FC236}">
              <a16:creationId xmlns:a16="http://schemas.microsoft.com/office/drawing/2014/main" id="{58E6217C-DEE5-4858-BB83-AE8B8FD12C36}"/>
            </a:ext>
          </a:extLst>
        </xdr:cNvPr>
        <xdr:cNvSpPr/>
      </xdr:nvSpPr>
      <xdr:spPr>
        <a:xfrm>
          <a:off x="11487150" y="65182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123825</xdr:rowOff>
    </xdr:from>
    <xdr:to>
      <xdr:col>71</xdr:col>
      <xdr:colOff>177800</xdr:colOff>
      <xdr:row>39</xdr:row>
      <xdr:rowOff>156210</xdr:rowOff>
    </xdr:to>
    <xdr:cxnSp macro="">
      <xdr:nvCxnSpPr>
        <xdr:cNvPr id="443" name="直線コネクタ 442">
          <a:extLst>
            <a:ext uri="{FF2B5EF4-FFF2-40B4-BE49-F238E27FC236}">
              <a16:creationId xmlns:a16="http://schemas.microsoft.com/office/drawing/2014/main" id="{5AC77DFC-7271-430C-9738-4BF524D89883}"/>
            </a:ext>
          </a:extLst>
        </xdr:cNvPr>
        <xdr:cNvCxnSpPr/>
      </xdr:nvCxnSpPr>
      <xdr:spPr>
        <a:xfrm>
          <a:off x="11537950" y="6569075"/>
          <a:ext cx="80645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34942</xdr:rowOff>
    </xdr:from>
    <xdr:ext cx="405111" cy="259045"/>
    <xdr:sp macro="" textlink="">
      <xdr:nvSpPr>
        <xdr:cNvPr id="444" name="n_1aveValue【一般廃棄物処理施設】&#10;有形固定資産減価償却率">
          <a:extLst>
            <a:ext uri="{FF2B5EF4-FFF2-40B4-BE49-F238E27FC236}">
              <a16:creationId xmlns:a16="http://schemas.microsoft.com/office/drawing/2014/main" id="{5978B716-632C-4C00-BD4F-965348C43FE1}"/>
            </a:ext>
          </a:extLst>
        </xdr:cNvPr>
        <xdr:cNvSpPr txBox="1"/>
      </xdr:nvSpPr>
      <xdr:spPr>
        <a:xfrm>
          <a:off x="13742044" y="5984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4462</xdr:rowOff>
    </xdr:from>
    <xdr:ext cx="405111" cy="259045"/>
    <xdr:sp macro="" textlink="">
      <xdr:nvSpPr>
        <xdr:cNvPr id="445" name="n_2aveValue【一般廃棄物処理施設】&#10;有形固定資産減価償却率">
          <a:extLst>
            <a:ext uri="{FF2B5EF4-FFF2-40B4-BE49-F238E27FC236}">
              <a16:creationId xmlns:a16="http://schemas.microsoft.com/office/drawing/2014/main" id="{D7849464-1B40-492E-A5D4-8360E10B1ACB}"/>
            </a:ext>
          </a:extLst>
        </xdr:cNvPr>
        <xdr:cNvSpPr txBox="1"/>
      </xdr:nvSpPr>
      <xdr:spPr>
        <a:xfrm>
          <a:off x="12960994" y="5954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44467</xdr:rowOff>
    </xdr:from>
    <xdr:ext cx="405111" cy="259045"/>
    <xdr:sp macro="" textlink="">
      <xdr:nvSpPr>
        <xdr:cNvPr id="446" name="n_3aveValue【一般廃棄物処理施設】&#10;有形固定資産減価償却率">
          <a:extLst>
            <a:ext uri="{FF2B5EF4-FFF2-40B4-BE49-F238E27FC236}">
              <a16:creationId xmlns:a16="http://schemas.microsoft.com/office/drawing/2014/main" id="{20F5A713-1389-457C-BF6A-57F323486401}"/>
            </a:ext>
          </a:extLst>
        </xdr:cNvPr>
        <xdr:cNvSpPr txBox="1"/>
      </xdr:nvSpPr>
      <xdr:spPr>
        <a:xfrm>
          <a:off x="12167244" y="5994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97807</xdr:rowOff>
    </xdr:from>
    <xdr:ext cx="405111" cy="259045"/>
    <xdr:sp macro="" textlink="">
      <xdr:nvSpPr>
        <xdr:cNvPr id="447" name="n_4aveValue【一般廃棄物処理施設】&#10;有形固定資産減価償却率">
          <a:extLst>
            <a:ext uri="{FF2B5EF4-FFF2-40B4-BE49-F238E27FC236}">
              <a16:creationId xmlns:a16="http://schemas.microsoft.com/office/drawing/2014/main" id="{29FC0250-04FD-47A7-B7F0-19F76B4904B2}"/>
            </a:ext>
          </a:extLst>
        </xdr:cNvPr>
        <xdr:cNvSpPr txBox="1"/>
      </xdr:nvSpPr>
      <xdr:spPr>
        <a:xfrm>
          <a:off x="11354444" y="6047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89552</xdr:rowOff>
    </xdr:from>
    <xdr:ext cx="405111" cy="259045"/>
    <xdr:sp macro="" textlink="">
      <xdr:nvSpPr>
        <xdr:cNvPr id="448" name="n_1mainValue【一般廃棄物処理施設】&#10;有形固定資産減価償却率">
          <a:extLst>
            <a:ext uri="{FF2B5EF4-FFF2-40B4-BE49-F238E27FC236}">
              <a16:creationId xmlns:a16="http://schemas.microsoft.com/office/drawing/2014/main" id="{6E9F5CF0-B113-41BF-85A6-6CDC2F819BDD}"/>
            </a:ext>
          </a:extLst>
        </xdr:cNvPr>
        <xdr:cNvSpPr txBox="1"/>
      </xdr:nvSpPr>
      <xdr:spPr>
        <a:xfrm>
          <a:off x="13742044" y="669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55262</xdr:rowOff>
    </xdr:from>
    <xdr:ext cx="405111" cy="259045"/>
    <xdr:sp macro="" textlink="">
      <xdr:nvSpPr>
        <xdr:cNvPr id="449" name="n_2mainValue【一般廃棄物処理施設】&#10;有形固定資産減価償却率">
          <a:extLst>
            <a:ext uri="{FF2B5EF4-FFF2-40B4-BE49-F238E27FC236}">
              <a16:creationId xmlns:a16="http://schemas.microsoft.com/office/drawing/2014/main" id="{02C1A7D9-3F08-4953-BF9E-B465AE3AF84A}"/>
            </a:ext>
          </a:extLst>
        </xdr:cNvPr>
        <xdr:cNvSpPr txBox="1"/>
      </xdr:nvSpPr>
      <xdr:spPr>
        <a:xfrm>
          <a:off x="12960994" y="666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26687</xdr:rowOff>
    </xdr:from>
    <xdr:ext cx="405111" cy="259045"/>
    <xdr:sp macro="" textlink="">
      <xdr:nvSpPr>
        <xdr:cNvPr id="450" name="n_3mainValue【一般廃棄物処理施設】&#10;有形固定資産減価償却率">
          <a:extLst>
            <a:ext uri="{FF2B5EF4-FFF2-40B4-BE49-F238E27FC236}">
              <a16:creationId xmlns:a16="http://schemas.microsoft.com/office/drawing/2014/main" id="{43400CEE-5C04-42F8-96C3-15DCD3A4F994}"/>
            </a:ext>
          </a:extLst>
        </xdr:cNvPr>
        <xdr:cNvSpPr txBox="1"/>
      </xdr:nvSpPr>
      <xdr:spPr>
        <a:xfrm>
          <a:off x="12167244" y="663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165752</xdr:rowOff>
    </xdr:from>
    <xdr:ext cx="405111" cy="259045"/>
    <xdr:sp macro="" textlink="">
      <xdr:nvSpPr>
        <xdr:cNvPr id="451" name="n_4mainValue【一般廃棄物処理施設】&#10;有形固定資産減価償却率">
          <a:extLst>
            <a:ext uri="{FF2B5EF4-FFF2-40B4-BE49-F238E27FC236}">
              <a16:creationId xmlns:a16="http://schemas.microsoft.com/office/drawing/2014/main" id="{3C72F253-C233-49F6-8492-75AB59901E99}"/>
            </a:ext>
          </a:extLst>
        </xdr:cNvPr>
        <xdr:cNvSpPr txBox="1"/>
      </xdr:nvSpPr>
      <xdr:spPr>
        <a:xfrm>
          <a:off x="11354444" y="6611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A55598EE-7D23-4A69-ACB7-44D1F92FF8AE}"/>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9B95F5A2-A20D-4489-B43D-11549959AFE7}"/>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A8D5FF9F-ACBE-4925-AB32-6BE26DDD961F}"/>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A2CED39B-69F3-4612-8FB2-9FCFA68DE25F}"/>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593BAB22-C4C5-4EFB-8C87-AC6FF5E03A82}"/>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8671E192-11B9-4BC0-9D58-0A762159A1BD}"/>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685A5AC0-BA94-4B0B-8E37-3A1AA00061B3}"/>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88A1BEF3-35B0-4A6D-9EAF-77AA056585B2}"/>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23D350D2-EC61-40B5-B23E-D11DD6D49B8B}"/>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8ACAE2E5-926E-48FB-98D2-359D04AC8E63}"/>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2" name="直線コネクタ 461">
          <a:extLst>
            <a:ext uri="{FF2B5EF4-FFF2-40B4-BE49-F238E27FC236}">
              <a16:creationId xmlns:a16="http://schemas.microsoft.com/office/drawing/2014/main" id="{DB59A074-A6AE-4B01-9425-354D0356BBDB}"/>
            </a:ext>
          </a:extLst>
        </xdr:cNvPr>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3" name="テキスト ボックス 462">
          <a:extLst>
            <a:ext uri="{FF2B5EF4-FFF2-40B4-BE49-F238E27FC236}">
              <a16:creationId xmlns:a16="http://schemas.microsoft.com/office/drawing/2014/main" id="{5F7DB893-09F1-4864-AD9D-E023F0803DB6}"/>
            </a:ext>
          </a:extLst>
        </xdr:cNvPr>
        <xdr:cNvSpPr txBox="1"/>
      </xdr:nvSpPr>
      <xdr:spPr>
        <a:xfrm>
          <a:off x="16248514" y="684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4" name="直線コネクタ 463">
          <a:extLst>
            <a:ext uri="{FF2B5EF4-FFF2-40B4-BE49-F238E27FC236}">
              <a16:creationId xmlns:a16="http://schemas.microsoft.com/office/drawing/2014/main" id="{481A9131-B469-45AF-81C7-7836027723FC}"/>
            </a:ext>
          </a:extLst>
        </xdr:cNvPr>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5" name="テキスト ボックス 464">
          <a:extLst>
            <a:ext uri="{FF2B5EF4-FFF2-40B4-BE49-F238E27FC236}">
              <a16:creationId xmlns:a16="http://schemas.microsoft.com/office/drawing/2014/main" id="{36480E12-B0E8-4E5F-AD0A-7D7403EF52B6}"/>
            </a:ext>
          </a:extLst>
        </xdr:cNvPr>
        <xdr:cNvSpPr txBox="1"/>
      </xdr:nvSpPr>
      <xdr:spPr>
        <a:xfrm>
          <a:off x="15939981" y="6474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6" name="直線コネクタ 465">
          <a:extLst>
            <a:ext uri="{FF2B5EF4-FFF2-40B4-BE49-F238E27FC236}">
              <a16:creationId xmlns:a16="http://schemas.microsoft.com/office/drawing/2014/main" id="{5D85C55A-5137-40BF-B4B2-63243AA7ABF9}"/>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7" name="テキスト ボックス 466">
          <a:extLst>
            <a:ext uri="{FF2B5EF4-FFF2-40B4-BE49-F238E27FC236}">
              <a16:creationId xmlns:a16="http://schemas.microsoft.com/office/drawing/2014/main" id="{ED5A83BE-34A6-4EA2-B391-F14C08F1545D}"/>
            </a:ext>
          </a:extLst>
        </xdr:cNvPr>
        <xdr:cNvSpPr txBox="1"/>
      </xdr:nvSpPr>
      <xdr:spPr>
        <a:xfrm>
          <a:off x="159399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8" name="直線コネクタ 467">
          <a:extLst>
            <a:ext uri="{FF2B5EF4-FFF2-40B4-BE49-F238E27FC236}">
              <a16:creationId xmlns:a16="http://schemas.microsoft.com/office/drawing/2014/main" id="{3FDCB986-0FC6-4D77-88E6-510503405108}"/>
            </a:ext>
          </a:extLst>
        </xdr:cNvPr>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9" name="テキスト ボックス 468">
          <a:extLst>
            <a:ext uri="{FF2B5EF4-FFF2-40B4-BE49-F238E27FC236}">
              <a16:creationId xmlns:a16="http://schemas.microsoft.com/office/drawing/2014/main" id="{3474DBF4-85C1-4F8A-9B8F-FC9F15A04CEC}"/>
            </a:ext>
          </a:extLst>
        </xdr:cNvPr>
        <xdr:cNvSpPr txBox="1"/>
      </xdr:nvSpPr>
      <xdr:spPr>
        <a:xfrm>
          <a:off x="15939981" y="5744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0" name="直線コネクタ 469">
          <a:extLst>
            <a:ext uri="{FF2B5EF4-FFF2-40B4-BE49-F238E27FC236}">
              <a16:creationId xmlns:a16="http://schemas.microsoft.com/office/drawing/2014/main" id="{86B820F8-CD9E-4A49-8AB9-57204BA5FDF9}"/>
            </a:ext>
          </a:extLst>
        </xdr:cNvPr>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1" name="テキスト ボックス 470">
          <a:extLst>
            <a:ext uri="{FF2B5EF4-FFF2-40B4-BE49-F238E27FC236}">
              <a16:creationId xmlns:a16="http://schemas.microsoft.com/office/drawing/2014/main" id="{800D355D-1623-43B1-A7AF-82FADA0D116D}"/>
            </a:ext>
          </a:extLst>
        </xdr:cNvPr>
        <xdr:cNvSpPr txBox="1"/>
      </xdr:nvSpPr>
      <xdr:spPr>
        <a:xfrm>
          <a:off x="15939981" y="5375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id="{8FF59E35-4966-4290-A753-51EB357CD636}"/>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3" name="テキスト ボックス 472">
          <a:extLst>
            <a:ext uri="{FF2B5EF4-FFF2-40B4-BE49-F238E27FC236}">
              <a16:creationId xmlns:a16="http://schemas.microsoft.com/office/drawing/2014/main" id="{D1694AE0-0474-48F7-A4BB-8405D99570CD}"/>
            </a:ext>
          </a:extLst>
        </xdr:cNvPr>
        <xdr:cNvSpPr txBox="1"/>
      </xdr:nvSpPr>
      <xdr:spPr>
        <a:xfrm>
          <a:off x="1593998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一般廃棄物処理施設】&#10;一人当たり有形固定資産（償却資産）額グラフ枠">
          <a:extLst>
            <a:ext uri="{FF2B5EF4-FFF2-40B4-BE49-F238E27FC236}">
              <a16:creationId xmlns:a16="http://schemas.microsoft.com/office/drawing/2014/main" id="{BE1609F5-2F69-42BB-AE6A-7F189E9BCBEC}"/>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97463</xdr:rowOff>
    </xdr:from>
    <xdr:to>
      <xdr:col>116</xdr:col>
      <xdr:colOff>62864</xdr:colOff>
      <xdr:row>41</xdr:row>
      <xdr:rowOff>81824</xdr:rowOff>
    </xdr:to>
    <xdr:cxnSp macro="">
      <xdr:nvCxnSpPr>
        <xdr:cNvPr id="475" name="直線コネクタ 474">
          <a:extLst>
            <a:ext uri="{FF2B5EF4-FFF2-40B4-BE49-F238E27FC236}">
              <a16:creationId xmlns:a16="http://schemas.microsoft.com/office/drawing/2014/main" id="{160C2BCE-1584-4D5A-946D-71A9881F096E}"/>
            </a:ext>
          </a:extLst>
        </xdr:cNvPr>
        <xdr:cNvCxnSpPr/>
      </xdr:nvCxnSpPr>
      <xdr:spPr>
        <a:xfrm flipV="1">
          <a:off x="19951064" y="5717213"/>
          <a:ext cx="0" cy="1140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85651</xdr:rowOff>
    </xdr:from>
    <xdr:ext cx="534377" cy="259045"/>
    <xdr:sp macro="" textlink="">
      <xdr:nvSpPr>
        <xdr:cNvPr id="476" name="【一般廃棄物処理施設】&#10;一人当たり有形固定資産（償却資産）額最小値テキスト">
          <a:extLst>
            <a:ext uri="{FF2B5EF4-FFF2-40B4-BE49-F238E27FC236}">
              <a16:creationId xmlns:a16="http://schemas.microsoft.com/office/drawing/2014/main" id="{F45A3C34-E142-4920-A797-53C9F4FF3D4D}"/>
            </a:ext>
          </a:extLst>
        </xdr:cNvPr>
        <xdr:cNvSpPr txBox="1"/>
      </xdr:nvSpPr>
      <xdr:spPr>
        <a:xfrm>
          <a:off x="19989800" y="686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81824</xdr:rowOff>
    </xdr:from>
    <xdr:to>
      <xdr:col>116</xdr:col>
      <xdr:colOff>152400</xdr:colOff>
      <xdr:row>41</xdr:row>
      <xdr:rowOff>81824</xdr:rowOff>
    </xdr:to>
    <xdr:cxnSp macro="">
      <xdr:nvCxnSpPr>
        <xdr:cNvPr id="477" name="直線コネクタ 476">
          <a:extLst>
            <a:ext uri="{FF2B5EF4-FFF2-40B4-BE49-F238E27FC236}">
              <a16:creationId xmlns:a16="http://schemas.microsoft.com/office/drawing/2014/main" id="{6D1F758E-6421-4823-831D-F6CF0568141A}"/>
            </a:ext>
          </a:extLst>
        </xdr:cNvPr>
        <xdr:cNvCxnSpPr/>
      </xdr:nvCxnSpPr>
      <xdr:spPr>
        <a:xfrm>
          <a:off x="19881850" y="68572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44140</xdr:rowOff>
    </xdr:from>
    <xdr:ext cx="599010" cy="259045"/>
    <xdr:sp macro="" textlink="">
      <xdr:nvSpPr>
        <xdr:cNvPr id="478" name="【一般廃棄物処理施設】&#10;一人当たり有形固定資産（償却資産）額最大値テキスト">
          <a:extLst>
            <a:ext uri="{FF2B5EF4-FFF2-40B4-BE49-F238E27FC236}">
              <a16:creationId xmlns:a16="http://schemas.microsoft.com/office/drawing/2014/main" id="{8AAEA2F2-3DBC-4B51-9C68-959E77C2C64B}"/>
            </a:ext>
          </a:extLst>
        </xdr:cNvPr>
        <xdr:cNvSpPr txBox="1"/>
      </xdr:nvSpPr>
      <xdr:spPr>
        <a:xfrm>
          <a:off x="19989800" y="5498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97463</xdr:rowOff>
    </xdr:from>
    <xdr:to>
      <xdr:col>116</xdr:col>
      <xdr:colOff>152400</xdr:colOff>
      <xdr:row>34</xdr:row>
      <xdr:rowOff>97463</xdr:rowOff>
    </xdr:to>
    <xdr:cxnSp macro="">
      <xdr:nvCxnSpPr>
        <xdr:cNvPr id="479" name="直線コネクタ 478">
          <a:extLst>
            <a:ext uri="{FF2B5EF4-FFF2-40B4-BE49-F238E27FC236}">
              <a16:creationId xmlns:a16="http://schemas.microsoft.com/office/drawing/2014/main" id="{0CF89486-2C6B-412D-8323-10C46ABC9B34}"/>
            </a:ext>
          </a:extLst>
        </xdr:cNvPr>
        <xdr:cNvCxnSpPr/>
      </xdr:nvCxnSpPr>
      <xdr:spPr>
        <a:xfrm>
          <a:off x="19881850" y="57172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96162</xdr:rowOff>
    </xdr:from>
    <xdr:ext cx="599010" cy="259045"/>
    <xdr:sp macro="" textlink="">
      <xdr:nvSpPr>
        <xdr:cNvPr id="480" name="【一般廃棄物処理施設】&#10;一人当たり有形固定資産（償却資産）額平均値テキスト">
          <a:extLst>
            <a:ext uri="{FF2B5EF4-FFF2-40B4-BE49-F238E27FC236}">
              <a16:creationId xmlns:a16="http://schemas.microsoft.com/office/drawing/2014/main" id="{CF5639A2-1044-43E1-B1D7-987C7FB8D0C7}"/>
            </a:ext>
          </a:extLst>
        </xdr:cNvPr>
        <xdr:cNvSpPr txBox="1"/>
      </xdr:nvSpPr>
      <xdr:spPr>
        <a:xfrm>
          <a:off x="19989800" y="63763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117735</xdr:rowOff>
    </xdr:from>
    <xdr:to>
      <xdr:col>116</xdr:col>
      <xdr:colOff>114300</xdr:colOff>
      <xdr:row>39</xdr:row>
      <xdr:rowOff>47885</xdr:rowOff>
    </xdr:to>
    <xdr:sp macro="" textlink="">
      <xdr:nvSpPr>
        <xdr:cNvPr id="481" name="フローチャート: 判断 480">
          <a:extLst>
            <a:ext uri="{FF2B5EF4-FFF2-40B4-BE49-F238E27FC236}">
              <a16:creationId xmlns:a16="http://schemas.microsoft.com/office/drawing/2014/main" id="{CA33EED2-2644-45CA-B132-048AE2472586}"/>
            </a:ext>
          </a:extLst>
        </xdr:cNvPr>
        <xdr:cNvSpPr/>
      </xdr:nvSpPr>
      <xdr:spPr>
        <a:xfrm>
          <a:off x="19900900" y="63978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141277</xdr:rowOff>
    </xdr:from>
    <xdr:to>
      <xdr:col>112</xdr:col>
      <xdr:colOff>38100</xdr:colOff>
      <xdr:row>39</xdr:row>
      <xdr:rowOff>71427</xdr:rowOff>
    </xdr:to>
    <xdr:sp macro="" textlink="">
      <xdr:nvSpPr>
        <xdr:cNvPr id="482" name="フローチャート: 判断 481">
          <a:extLst>
            <a:ext uri="{FF2B5EF4-FFF2-40B4-BE49-F238E27FC236}">
              <a16:creationId xmlns:a16="http://schemas.microsoft.com/office/drawing/2014/main" id="{93C7AF2A-E0EC-4144-9254-2E7929AE78CA}"/>
            </a:ext>
          </a:extLst>
        </xdr:cNvPr>
        <xdr:cNvSpPr/>
      </xdr:nvSpPr>
      <xdr:spPr>
        <a:xfrm>
          <a:off x="19157950" y="642142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136103</xdr:rowOff>
    </xdr:from>
    <xdr:to>
      <xdr:col>107</xdr:col>
      <xdr:colOff>101600</xdr:colOff>
      <xdr:row>39</xdr:row>
      <xdr:rowOff>66253</xdr:rowOff>
    </xdr:to>
    <xdr:sp macro="" textlink="">
      <xdr:nvSpPr>
        <xdr:cNvPr id="483" name="フローチャート: 判断 482">
          <a:extLst>
            <a:ext uri="{FF2B5EF4-FFF2-40B4-BE49-F238E27FC236}">
              <a16:creationId xmlns:a16="http://schemas.microsoft.com/office/drawing/2014/main" id="{6BA30506-B9DD-4B51-9040-BA18B914F250}"/>
            </a:ext>
          </a:extLst>
        </xdr:cNvPr>
        <xdr:cNvSpPr/>
      </xdr:nvSpPr>
      <xdr:spPr>
        <a:xfrm>
          <a:off x="18345150" y="641625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156887</xdr:rowOff>
    </xdr:from>
    <xdr:to>
      <xdr:col>102</xdr:col>
      <xdr:colOff>165100</xdr:colOff>
      <xdr:row>39</xdr:row>
      <xdr:rowOff>87037</xdr:rowOff>
    </xdr:to>
    <xdr:sp macro="" textlink="">
      <xdr:nvSpPr>
        <xdr:cNvPr id="484" name="フローチャート: 判断 483">
          <a:extLst>
            <a:ext uri="{FF2B5EF4-FFF2-40B4-BE49-F238E27FC236}">
              <a16:creationId xmlns:a16="http://schemas.microsoft.com/office/drawing/2014/main" id="{FECEDFF3-7A9F-40B8-BFA8-C131DB4271D5}"/>
            </a:ext>
          </a:extLst>
        </xdr:cNvPr>
        <xdr:cNvSpPr/>
      </xdr:nvSpPr>
      <xdr:spPr>
        <a:xfrm>
          <a:off x="17551400" y="643703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38148</xdr:rowOff>
    </xdr:from>
    <xdr:to>
      <xdr:col>98</xdr:col>
      <xdr:colOff>38100</xdr:colOff>
      <xdr:row>39</xdr:row>
      <xdr:rowOff>139748</xdr:rowOff>
    </xdr:to>
    <xdr:sp macro="" textlink="">
      <xdr:nvSpPr>
        <xdr:cNvPr id="485" name="フローチャート: 判断 484">
          <a:extLst>
            <a:ext uri="{FF2B5EF4-FFF2-40B4-BE49-F238E27FC236}">
              <a16:creationId xmlns:a16="http://schemas.microsoft.com/office/drawing/2014/main" id="{FC986F8E-D2A5-4B70-9265-46528675E60C}"/>
            </a:ext>
          </a:extLst>
        </xdr:cNvPr>
        <xdr:cNvSpPr/>
      </xdr:nvSpPr>
      <xdr:spPr>
        <a:xfrm>
          <a:off x="16757650" y="648339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A7B67C8B-0740-4AA4-A825-E657D362B819}"/>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A7D3E305-043F-4F2D-888F-B9CB6BDDD200}"/>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FAA227CC-DB86-4FE6-889E-A32FBDC9B485}"/>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9C93DB57-72F6-4F3A-B8B1-C6C77BFF1487}"/>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B2B54522-9F57-463D-A1E1-66CD54665A89}"/>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92936</xdr:rowOff>
    </xdr:from>
    <xdr:to>
      <xdr:col>116</xdr:col>
      <xdr:colOff>114300</xdr:colOff>
      <xdr:row>39</xdr:row>
      <xdr:rowOff>23086</xdr:rowOff>
    </xdr:to>
    <xdr:sp macro="" textlink="">
      <xdr:nvSpPr>
        <xdr:cNvPr id="491" name="楕円 490">
          <a:extLst>
            <a:ext uri="{FF2B5EF4-FFF2-40B4-BE49-F238E27FC236}">
              <a16:creationId xmlns:a16="http://schemas.microsoft.com/office/drawing/2014/main" id="{A9D4645E-1B29-47EA-A98E-46BD892AA9DE}"/>
            </a:ext>
          </a:extLst>
        </xdr:cNvPr>
        <xdr:cNvSpPr/>
      </xdr:nvSpPr>
      <xdr:spPr>
        <a:xfrm>
          <a:off x="19900900" y="637308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115813</xdr:rowOff>
    </xdr:from>
    <xdr:ext cx="599010" cy="259045"/>
    <xdr:sp macro="" textlink="">
      <xdr:nvSpPr>
        <xdr:cNvPr id="492" name="【一般廃棄物処理施設】&#10;一人当たり有形固定資産（償却資産）額該当値テキスト">
          <a:extLst>
            <a:ext uri="{FF2B5EF4-FFF2-40B4-BE49-F238E27FC236}">
              <a16:creationId xmlns:a16="http://schemas.microsoft.com/office/drawing/2014/main" id="{09518145-BE1D-440E-AC72-DBFDCA045050}"/>
            </a:ext>
          </a:extLst>
        </xdr:cNvPr>
        <xdr:cNvSpPr txBox="1"/>
      </xdr:nvSpPr>
      <xdr:spPr>
        <a:xfrm>
          <a:off x="19989800" y="6230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109289</xdr:rowOff>
    </xdr:from>
    <xdr:to>
      <xdr:col>112</xdr:col>
      <xdr:colOff>38100</xdr:colOff>
      <xdr:row>39</xdr:row>
      <xdr:rowOff>39439</xdr:rowOff>
    </xdr:to>
    <xdr:sp macro="" textlink="">
      <xdr:nvSpPr>
        <xdr:cNvPr id="493" name="楕円 492">
          <a:extLst>
            <a:ext uri="{FF2B5EF4-FFF2-40B4-BE49-F238E27FC236}">
              <a16:creationId xmlns:a16="http://schemas.microsoft.com/office/drawing/2014/main" id="{C6F559B7-3475-468C-9DAB-7A49A2C87B16}"/>
            </a:ext>
          </a:extLst>
        </xdr:cNvPr>
        <xdr:cNvSpPr/>
      </xdr:nvSpPr>
      <xdr:spPr>
        <a:xfrm>
          <a:off x="19157950" y="638943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143736</xdr:rowOff>
    </xdr:from>
    <xdr:to>
      <xdr:col>116</xdr:col>
      <xdr:colOff>63500</xdr:colOff>
      <xdr:row>38</xdr:row>
      <xdr:rowOff>160089</xdr:rowOff>
    </xdr:to>
    <xdr:cxnSp macro="">
      <xdr:nvCxnSpPr>
        <xdr:cNvPr id="494" name="直線コネクタ 493">
          <a:extLst>
            <a:ext uri="{FF2B5EF4-FFF2-40B4-BE49-F238E27FC236}">
              <a16:creationId xmlns:a16="http://schemas.microsoft.com/office/drawing/2014/main" id="{9E46B31B-EC9D-41BE-8849-6FF47CD45EEF}"/>
            </a:ext>
          </a:extLst>
        </xdr:cNvPr>
        <xdr:cNvCxnSpPr/>
      </xdr:nvCxnSpPr>
      <xdr:spPr>
        <a:xfrm flipV="1">
          <a:off x="19202400" y="6423886"/>
          <a:ext cx="749300" cy="16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118696</xdr:rowOff>
    </xdr:from>
    <xdr:to>
      <xdr:col>107</xdr:col>
      <xdr:colOff>101600</xdr:colOff>
      <xdr:row>39</xdr:row>
      <xdr:rowOff>48846</xdr:rowOff>
    </xdr:to>
    <xdr:sp macro="" textlink="">
      <xdr:nvSpPr>
        <xdr:cNvPr id="495" name="楕円 494">
          <a:extLst>
            <a:ext uri="{FF2B5EF4-FFF2-40B4-BE49-F238E27FC236}">
              <a16:creationId xmlns:a16="http://schemas.microsoft.com/office/drawing/2014/main" id="{1A3C439A-B079-42B8-ABD7-1E2AF5FBB8D7}"/>
            </a:ext>
          </a:extLst>
        </xdr:cNvPr>
        <xdr:cNvSpPr/>
      </xdr:nvSpPr>
      <xdr:spPr>
        <a:xfrm>
          <a:off x="18345150" y="639884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160089</xdr:rowOff>
    </xdr:from>
    <xdr:to>
      <xdr:col>111</xdr:col>
      <xdr:colOff>177800</xdr:colOff>
      <xdr:row>38</xdr:row>
      <xdr:rowOff>169496</xdr:rowOff>
    </xdr:to>
    <xdr:cxnSp macro="">
      <xdr:nvCxnSpPr>
        <xdr:cNvPr id="496" name="直線コネクタ 495">
          <a:extLst>
            <a:ext uri="{FF2B5EF4-FFF2-40B4-BE49-F238E27FC236}">
              <a16:creationId xmlns:a16="http://schemas.microsoft.com/office/drawing/2014/main" id="{662640FF-4590-45A7-8445-561B0F17A900}"/>
            </a:ext>
          </a:extLst>
        </xdr:cNvPr>
        <xdr:cNvCxnSpPr/>
      </xdr:nvCxnSpPr>
      <xdr:spPr>
        <a:xfrm flipV="1">
          <a:off x="18395950" y="6440239"/>
          <a:ext cx="806450" cy="3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131295</xdr:rowOff>
    </xdr:from>
    <xdr:to>
      <xdr:col>102</xdr:col>
      <xdr:colOff>165100</xdr:colOff>
      <xdr:row>39</xdr:row>
      <xdr:rowOff>61445</xdr:rowOff>
    </xdr:to>
    <xdr:sp macro="" textlink="">
      <xdr:nvSpPr>
        <xdr:cNvPr id="497" name="楕円 496">
          <a:extLst>
            <a:ext uri="{FF2B5EF4-FFF2-40B4-BE49-F238E27FC236}">
              <a16:creationId xmlns:a16="http://schemas.microsoft.com/office/drawing/2014/main" id="{A37BA906-0D31-4CBF-885C-A9BDEF013C32}"/>
            </a:ext>
          </a:extLst>
        </xdr:cNvPr>
        <xdr:cNvSpPr/>
      </xdr:nvSpPr>
      <xdr:spPr>
        <a:xfrm>
          <a:off x="17551400" y="64114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169496</xdr:rowOff>
    </xdr:from>
    <xdr:to>
      <xdr:col>107</xdr:col>
      <xdr:colOff>50800</xdr:colOff>
      <xdr:row>39</xdr:row>
      <xdr:rowOff>10645</xdr:rowOff>
    </xdr:to>
    <xdr:cxnSp macro="">
      <xdr:nvCxnSpPr>
        <xdr:cNvPr id="498" name="直線コネクタ 497">
          <a:extLst>
            <a:ext uri="{FF2B5EF4-FFF2-40B4-BE49-F238E27FC236}">
              <a16:creationId xmlns:a16="http://schemas.microsoft.com/office/drawing/2014/main" id="{98221B8B-9352-4748-AF37-CAA4233E09DA}"/>
            </a:ext>
          </a:extLst>
        </xdr:cNvPr>
        <xdr:cNvCxnSpPr/>
      </xdr:nvCxnSpPr>
      <xdr:spPr>
        <a:xfrm flipV="1">
          <a:off x="17602200" y="6443296"/>
          <a:ext cx="793750" cy="12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142889</xdr:rowOff>
    </xdr:from>
    <xdr:to>
      <xdr:col>98</xdr:col>
      <xdr:colOff>38100</xdr:colOff>
      <xdr:row>39</xdr:row>
      <xdr:rowOff>73039</xdr:rowOff>
    </xdr:to>
    <xdr:sp macro="" textlink="">
      <xdr:nvSpPr>
        <xdr:cNvPr id="499" name="楕円 498">
          <a:extLst>
            <a:ext uri="{FF2B5EF4-FFF2-40B4-BE49-F238E27FC236}">
              <a16:creationId xmlns:a16="http://schemas.microsoft.com/office/drawing/2014/main" id="{819E922F-1C91-4B6B-901B-97F9EE8FC56D}"/>
            </a:ext>
          </a:extLst>
        </xdr:cNvPr>
        <xdr:cNvSpPr/>
      </xdr:nvSpPr>
      <xdr:spPr>
        <a:xfrm>
          <a:off x="16757650" y="642303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10645</xdr:rowOff>
    </xdr:from>
    <xdr:to>
      <xdr:col>102</xdr:col>
      <xdr:colOff>114300</xdr:colOff>
      <xdr:row>39</xdr:row>
      <xdr:rowOff>22239</xdr:rowOff>
    </xdr:to>
    <xdr:cxnSp macro="">
      <xdr:nvCxnSpPr>
        <xdr:cNvPr id="500" name="直線コネクタ 499">
          <a:extLst>
            <a:ext uri="{FF2B5EF4-FFF2-40B4-BE49-F238E27FC236}">
              <a16:creationId xmlns:a16="http://schemas.microsoft.com/office/drawing/2014/main" id="{0914B88F-AE04-41C6-AE1F-56B5E803673C}"/>
            </a:ext>
          </a:extLst>
        </xdr:cNvPr>
        <xdr:cNvCxnSpPr/>
      </xdr:nvCxnSpPr>
      <xdr:spPr>
        <a:xfrm flipV="1">
          <a:off x="16802100" y="6455895"/>
          <a:ext cx="800100" cy="11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62554</xdr:rowOff>
    </xdr:from>
    <xdr:ext cx="599010" cy="259045"/>
    <xdr:sp macro="" textlink="">
      <xdr:nvSpPr>
        <xdr:cNvPr id="501" name="n_1aveValue【一般廃棄物処理施設】&#10;一人当たり有形固定資産（償却資産）額">
          <a:extLst>
            <a:ext uri="{FF2B5EF4-FFF2-40B4-BE49-F238E27FC236}">
              <a16:creationId xmlns:a16="http://schemas.microsoft.com/office/drawing/2014/main" id="{814E7CF8-A003-4156-961C-1DB3E0F54120}"/>
            </a:ext>
          </a:extLst>
        </xdr:cNvPr>
        <xdr:cNvSpPr txBox="1"/>
      </xdr:nvSpPr>
      <xdr:spPr>
        <a:xfrm>
          <a:off x="18915595" y="6507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57380</xdr:rowOff>
    </xdr:from>
    <xdr:ext cx="599010" cy="259045"/>
    <xdr:sp macro="" textlink="">
      <xdr:nvSpPr>
        <xdr:cNvPr id="502" name="n_2aveValue【一般廃棄物処理施設】&#10;一人当たり有形固定資産（償却資産）額">
          <a:extLst>
            <a:ext uri="{FF2B5EF4-FFF2-40B4-BE49-F238E27FC236}">
              <a16:creationId xmlns:a16="http://schemas.microsoft.com/office/drawing/2014/main" id="{13791F03-B6E8-4AB7-8253-6D4176F2B19A}"/>
            </a:ext>
          </a:extLst>
        </xdr:cNvPr>
        <xdr:cNvSpPr txBox="1"/>
      </xdr:nvSpPr>
      <xdr:spPr>
        <a:xfrm>
          <a:off x="18134545" y="6502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78164</xdr:rowOff>
    </xdr:from>
    <xdr:ext cx="599010" cy="259045"/>
    <xdr:sp macro="" textlink="">
      <xdr:nvSpPr>
        <xdr:cNvPr id="503" name="n_3aveValue【一般廃棄物処理施設】&#10;一人当たり有形固定資産（償却資産）額">
          <a:extLst>
            <a:ext uri="{FF2B5EF4-FFF2-40B4-BE49-F238E27FC236}">
              <a16:creationId xmlns:a16="http://schemas.microsoft.com/office/drawing/2014/main" id="{1EF25FF2-F29B-4AE8-9459-6D01AD1D2C95}"/>
            </a:ext>
          </a:extLst>
        </xdr:cNvPr>
        <xdr:cNvSpPr txBox="1"/>
      </xdr:nvSpPr>
      <xdr:spPr>
        <a:xfrm>
          <a:off x="17321745" y="6523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130875</xdr:rowOff>
    </xdr:from>
    <xdr:ext cx="599010" cy="259045"/>
    <xdr:sp macro="" textlink="">
      <xdr:nvSpPr>
        <xdr:cNvPr id="504" name="n_4aveValue【一般廃棄物処理施設】&#10;一人当たり有形固定資産（償却資産）額">
          <a:extLst>
            <a:ext uri="{FF2B5EF4-FFF2-40B4-BE49-F238E27FC236}">
              <a16:creationId xmlns:a16="http://schemas.microsoft.com/office/drawing/2014/main" id="{EF007CA6-313F-428D-86D9-508342033A6F}"/>
            </a:ext>
          </a:extLst>
        </xdr:cNvPr>
        <xdr:cNvSpPr txBox="1"/>
      </xdr:nvSpPr>
      <xdr:spPr>
        <a:xfrm>
          <a:off x="16527995" y="6576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55966</xdr:rowOff>
    </xdr:from>
    <xdr:ext cx="599010" cy="259045"/>
    <xdr:sp macro="" textlink="">
      <xdr:nvSpPr>
        <xdr:cNvPr id="505" name="n_1mainValue【一般廃棄物処理施設】&#10;一人当たり有形固定資産（償却資産）額">
          <a:extLst>
            <a:ext uri="{FF2B5EF4-FFF2-40B4-BE49-F238E27FC236}">
              <a16:creationId xmlns:a16="http://schemas.microsoft.com/office/drawing/2014/main" id="{49704442-C19A-4AFA-ABBF-E498EC5EA05E}"/>
            </a:ext>
          </a:extLst>
        </xdr:cNvPr>
        <xdr:cNvSpPr txBox="1"/>
      </xdr:nvSpPr>
      <xdr:spPr>
        <a:xfrm>
          <a:off x="18915595" y="6171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65372</xdr:rowOff>
    </xdr:from>
    <xdr:ext cx="599010" cy="259045"/>
    <xdr:sp macro="" textlink="">
      <xdr:nvSpPr>
        <xdr:cNvPr id="506" name="n_2mainValue【一般廃棄物処理施設】&#10;一人当たり有形固定資産（償却資産）額">
          <a:extLst>
            <a:ext uri="{FF2B5EF4-FFF2-40B4-BE49-F238E27FC236}">
              <a16:creationId xmlns:a16="http://schemas.microsoft.com/office/drawing/2014/main" id="{DC023C76-7F13-4A01-95A6-916A02AF84F1}"/>
            </a:ext>
          </a:extLst>
        </xdr:cNvPr>
        <xdr:cNvSpPr txBox="1"/>
      </xdr:nvSpPr>
      <xdr:spPr>
        <a:xfrm>
          <a:off x="18134545" y="6180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77972</xdr:rowOff>
    </xdr:from>
    <xdr:ext cx="599010" cy="259045"/>
    <xdr:sp macro="" textlink="">
      <xdr:nvSpPr>
        <xdr:cNvPr id="507" name="n_3mainValue【一般廃棄物処理施設】&#10;一人当たり有形固定資産（償却資産）額">
          <a:extLst>
            <a:ext uri="{FF2B5EF4-FFF2-40B4-BE49-F238E27FC236}">
              <a16:creationId xmlns:a16="http://schemas.microsoft.com/office/drawing/2014/main" id="{7F555BB3-84BD-4432-8C47-CF804FBFEAB7}"/>
            </a:ext>
          </a:extLst>
        </xdr:cNvPr>
        <xdr:cNvSpPr txBox="1"/>
      </xdr:nvSpPr>
      <xdr:spPr>
        <a:xfrm>
          <a:off x="17321745" y="6193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89566</xdr:rowOff>
    </xdr:from>
    <xdr:ext cx="599010" cy="259045"/>
    <xdr:sp macro="" textlink="">
      <xdr:nvSpPr>
        <xdr:cNvPr id="508" name="n_4mainValue【一般廃棄物処理施設】&#10;一人当たり有形固定資産（償却資産）額">
          <a:extLst>
            <a:ext uri="{FF2B5EF4-FFF2-40B4-BE49-F238E27FC236}">
              <a16:creationId xmlns:a16="http://schemas.microsoft.com/office/drawing/2014/main" id="{3F0350ED-06F9-47ED-8896-9DDC6554D430}"/>
            </a:ext>
          </a:extLst>
        </xdr:cNvPr>
        <xdr:cNvSpPr txBox="1"/>
      </xdr:nvSpPr>
      <xdr:spPr>
        <a:xfrm>
          <a:off x="16527995" y="6204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id="{412B163E-5474-46FF-A7ED-DFBF7BE9A4DD}"/>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id="{EE32A8F5-0CC2-47CB-9E58-6474149CA5EB}"/>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id="{00BC5B10-39B7-4164-A837-3B7000C178CD}"/>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id="{1F5E4321-48ED-4BAF-9B18-00622BEF0F1E}"/>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id="{70E0272F-CDE2-4BA1-ABEE-4117D68985E5}"/>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id="{996729E7-7504-4DC2-870F-7FD1FD025DB0}"/>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id="{F130F66E-3372-4206-9916-6C52F3458103}"/>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id="{B60C1BB9-2194-4DCF-8258-25738B41BE78}"/>
            </a:ext>
          </a:extLst>
        </xdr:cNvPr>
        <xdr:cNvSpPr/>
      </xdr:nvSpPr>
      <xdr:spPr>
        <a:xfrm>
          <a:off x="11207750" y="88138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7" name="正方形/長方形 516">
          <a:extLst>
            <a:ext uri="{FF2B5EF4-FFF2-40B4-BE49-F238E27FC236}">
              <a16:creationId xmlns:a16="http://schemas.microsoft.com/office/drawing/2014/main" id="{507F4523-A7B6-41FB-8B21-B79913177622}"/>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8" name="正方形/長方形 517">
          <a:extLst>
            <a:ext uri="{FF2B5EF4-FFF2-40B4-BE49-F238E27FC236}">
              <a16:creationId xmlns:a16="http://schemas.microsoft.com/office/drawing/2014/main" id="{60B747FB-BDB7-4DBD-B0D6-4D1EA947A7D0}"/>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9" name="正方形/長方形 518">
          <a:extLst>
            <a:ext uri="{FF2B5EF4-FFF2-40B4-BE49-F238E27FC236}">
              <a16:creationId xmlns:a16="http://schemas.microsoft.com/office/drawing/2014/main" id="{81047A07-E9EA-4133-A175-B8568681BABE}"/>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0" name="正方形/長方形 519">
          <a:extLst>
            <a:ext uri="{FF2B5EF4-FFF2-40B4-BE49-F238E27FC236}">
              <a16:creationId xmlns:a16="http://schemas.microsoft.com/office/drawing/2014/main" id="{67373686-4ACE-41E4-A687-D8E0DAA96FDB}"/>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1" name="正方形/長方形 520">
          <a:extLst>
            <a:ext uri="{FF2B5EF4-FFF2-40B4-BE49-F238E27FC236}">
              <a16:creationId xmlns:a16="http://schemas.microsoft.com/office/drawing/2014/main" id="{8A1918BF-876A-4964-A449-6724F71853EA}"/>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2" name="正方形/長方形 521">
          <a:extLst>
            <a:ext uri="{FF2B5EF4-FFF2-40B4-BE49-F238E27FC236}">
              <a16:creationId xmlns:a16="http://schemas.microsoft.com/office/drawing/2014/main" id="{EE129F19-2CE9-48D6-B5EA-F64958BECB65}"/>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3" name="正方形/長方形 522">
          <a:extLst>
            <a:ext uri="{FF2B5EF4-FFF2-40B4-BE49-F238E27FC236}">
              <a16:creationId xmlns:a16="http://schemas.microsoft.com/office/drawing/2014/main" id="{675F2F0C-EF90-4D8F-8AD8-CED8C31B3967}"/>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4" name="正方形/長方形 523">
          <a:extLst>
            <a:ext uri="{FF2B5EF4-FFF2-40B4-BE49-F238E27FC236}">
              <a16:creationId xmlns:a16="http://schemas.microsoft.com/office/drawing/2014/main" id="{1AAD3200-BECB-4A97-A031-CEDEA6108469}"/>
            </a:ext>
          </a:extLst>
        </xdr:cNvPr>
        <xdr:cNvSpPr/>
      </xdr:nvSpPr>
      <xdr:spPr>
        <a:xfrm>
          <a:off x="16459200" y="88138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5" name="正方形/長方形 524">
          <a:extLst>
            <a:ext uri="{FF2B5EF4-FFF2-40B4-BE49-F238E27FC236}">
              <a16:creationId xmlns:a16="http://schemas.microsoft.com/office/drawing/2014/main" id="{FEC78E6C-53E1-4053-A4E2-FAC41FA3F709}"/>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6" name="正方形/長方形 525">
          <a:extLst>
            <a:ext uri="{FF2B5EF4-FFF2-40B4-BE49-F238E27FC236}">
              <a16:creationId xmlns:a16="http://schemas.microsoft.com/office/drawing/2014/main" id="{BAA25803-EAFF-4601-BCF9-690EA4B7E75D}"/>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7" name="正方形/長方形 526">
          <a:extLst>
            <a:ext uri="{FF2B5EF4-FFF2-40B4-BE49-F238E27FC236}">
              <a16:creationId xmlns:a16="http://schemas.microsoft.com/office/drawing/2014/main" id="{3602D25D-1697-43D5-A412-55A5FF5736C2}"/>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8" name="正方形/長方形 527">
          <a:extLst>
            <a:ext uri="{FF2B5EF4-FFF2-40B4-BE49-F238E27FC236}">
              <a16:creationId xmlns:a16="http://schemas.microsoft.com/office/drawing/2014/main" id="{97EBD842-C170-4285-99FF-A51EFEED2759}"/>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9" name="正方形/長方形 528">
          <a:extLst>
            <a:ext uri="{FF2B5EF4-FFF2-40B4-BE49-F238E27FC236}">
              <a16:creationId xmlns:a16="http://schemas.microsoft.com/office/drawing/2014/main" id="{E80FB3DF-2C18-4863-A021-0EFEAB7A04C6}"/>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0" name="正方形/長方形 529">
          <a:extLst>
            <a:ext uri="{FF2B5EF4-FFF2-40B4-BE49-F238E27FC236}">
              <a16:creationId xmlns:a16="http://schemas.microsoft.com/office/drawing/2014/main" id="{C613AF39-F41C-4AE0-9B59-E2EBD508D9EA}"/>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1" name="正方形/長方形 530">
          <a:extLst>
            <a:ext uri="{FF2B5EF4-FFF2-40B4-BE49-F238E27FC236}">
              <a16:creationId xmlns:a16="http://schemas.microsoft.com/office/drawing/2014/main" id="{4A9D886C-0C5A-47AA-9AB1-8C291557EB67}"/>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2" name="正方形/長方形 531">
          <a:extLst>
            <a:ext uri="{FF2B5EF4-FFF2-40B4-BE49-F238E27FC236}">
              <a16:creationId xmlns:a16="http://schemas.microsoft.com/office/drawing/2014/main" id="{D602C83D-345D-4FF4-9952-49C10076306F}"/>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3" name="テキスト ボックス 532">
          <a:extLst>
            <a:ext uri="{FF2B5EF4-FFF2-40B4-BE49-F238E27FC236}">
              <a16:creationId xmlns:a16="http://schemas.microsoft.com/office/drawing/2014/main" id="{97B2A602-D368-40DB-B192-38267E4750B6}"/>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4" name="直線コネクタ 533">
          <a:extLst>
            <a:ext uri="{FF2B5EF4-FFF2-40B4-BE49-F238E27FC236}">
              <a16:creationId xmlns:a16="http://schemas.microsoft.com/office/drawing/2014/main" id="{0D198906-87B1-4A5A-AAA8-CA2FE0746EC0}"/>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5" name="テキスト ボックス 534">
          <a:extLst>
            <a:ext uri="{FF2B5EF4-FFF2-40B4-BE49-F238E27FC236}">
              <a16:creationId xmlns:a16="http://schemas.microsoft.com/office/drawing/2014/main" id="{D8BA6AF2-6334-4FB0-9ED4-EEE1DC40FFC8}"/>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6" name="直線コネクタ 535">
          <a:extLst>
            <a:ext uri="{FF2B5EF4-FFF2-40B4-BE49-F238E27FC236}">
              <a16:creationId xmlns:a16="http://schemas.microsoft.com/office/drawing/2014/main" id="{6EC0D272-3D12-4882-A689-76630FBA439D}"/>
            </a:ext>
          </a:extLst>
        </xdr:cNvPr>
        <xdr:cNvCxnSpPr/>
      </xdr:nvCxnSpPr>
      <xdr:spPr>
        <a:xfrm>
          <a:off x="11207750" y="143673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7" name="テキスト ボックス 536">
          <a:extLst>
            <a:ext uri="{FF2B5EF4-FFF2-40B4-BE49-F238E27FC236}">
              <a16:creationId xmlns:a16="http://schemas.microsoft.com/office/drawing/2014/main" id="{4D0FCEB7-C70C-42DF-8CC0-34CC2E4E17A4}"/>
            </a:ext>
          </a:extLst>
        </xdr:cNvPr>
        <xdr:cNvSpPr txBox="1"/>
      </xdr:nvSpPr>
      <xdr:spPr>
        <a:xfrm>
          <a:off x="107977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8" name="直線コネクタ 537">
          <a:extLst>
            <a:ext uri="{FF2B5EF4-FFF2-40B4-BE49-F238E27FC236}">
              <a16:creationId xmlns:a16="http://schemas.microsoft.com/office/drawing/2014/main" id="{C18D1D44-BA3E-4ABF-A606-893C0C0B8C50}"/>
            </a:ext>
          </a:extLst>
        </xdr:cNvPr>
        <xdr:cNvCxnSpPr/>
      </xdr:nvCxnSpPr>
      <xdr:spPr>
        <a:xfrm>
          <a:off x="11207750" y="140534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9" name="テキスト ボックス 538">
          <a:extLst>
            <a:ext uri="{FF2B5EF4-FFF2-40B4-BE49-F238E27FC236}">
              <a16:creationId xmlns:a16="http://schemas.microsoft.com/office/drawing/2014/main" id="{288CAFC4-8C98-4CC6-B91F-AD368BA8F0CF}"/>
            </a:ext>
          </a:extLst>
        </xdr:cNvPr>
        <xdr:cNvSpPr txBox="1"/>
      </xdr:nvSpPr>
      <xdr:spPr>
        <a:xfrm>
          <a:off x="108427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0" name="直線コネクタ 539">
          <a:extLst>
            <a:ext uri="{FF2B5EF4-FFF2-40B4-BE49-F238E27FC236}">
              <a16:creationId xmlns:a16="http://schemas.microsoft.com/office/drawing/2014/main" id="{FE98240F-1F73-42BC-B6D4-397168281E29}"/>
            </a:ext>
          </a:extLst>
        </xdr:cNvPr>
        <xdr:cNvCxnSpPr/>
      </xdr:nvCxnSpPr>
      <xdr:spPr>
        <a:xfrm>
          <a:off x="11207750" y="137395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1" name="テキスト ボックス 540">
          <a:extLst>
            <a:ext uri="{FF2B5EF4-FFF2-40B4-BE49-F238E27FC236}">
              <a16:creationId xmlns:a16="http://schemas.microsoft.com/office/drawing/2014/main" id="{B83C5A9B-F505-4218-A302-9C0944D300F6}"/>
            </a:ext>
          </a:extLst>
        </xdr:cNvPr>
        <xdr:cNvSpPr txBox="1"/>
      </xdr:nvSpPr>
      <xdr:spPr>
        <a:xfrm>
          <a:off x="108427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2" name="直線コネクタ 541">
          <a:extLst>
            <a:ext uri="{FF2B5EF4-FFF2-40B4-BE49-F238E27FC236}">
              <a16:creationId xmlns:a16="http://schemas.microsoft.com/office/drawing/2014/main" id="{36171331-17C5-4EEF-BF84-DF6F83FBEB03}"/>
            </a:ext>
          </a:extLst>
        </xdr:cNvPr>
        <xdr:cNvCxnSpPr/>
      </xdr:nvCxnSpPr>
      <xdr:spPr>
        <a:xfrm>
          <a:off x="11207750" y="134257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3" name="テキスト ボックス 542">
          <a:extLst>
            <a:ext uri="{FF2B5EF4-FFF2-40B4-BE49-F238E27FC236}">
              <a16:creationId xmlns:a16="http://schemas.microsoft.com/office/drawing/2014/main" id="{CF39B4B7-489C-4D43-A975-5931CFC20D67}"/>
            </a:ext>
          </a:extLst>
        </xdr:cNvPr>
        <xdr:cNvSpPr txBox="1"/>
      </xdr:nvSpPr>
      <xdr:spPr>
        <a:xfrm>
          <a:off x="108427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4" name="直線コネクタ 543">
          <a:extLst>
            <a:ext uri="{FF2B5EF4-FFF2-40B4-BE49-F238E27FC236}">
              <a16:creationId xmlns:a16="http://schemas.microsoft.com/office/drawing/2014/main" id="{276CBCC9-2283-41B2-AA8A-554249D7BC71}"/>
            </a:ext>
          </a:extLst>
        </xdr:cNvPr>
        <xdr:cNvCxnSpPr/>
      </xdr:nvCxnSpPr>
      <xdr:spPr>
        <a:xfrm>
          <a:off x="11207750" y="131118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5" name="テキスト ボックス 544">
          <a:extLst>
            <a:ext uri="{FF2B5EF4-FFF2-40B4-BE49-F238E27FC236}">
              <a16:creationId xmlns:a16="http://schemas.microsoft.com/office/drawing/2014/main" id="{4037920C-3EE9-4433-8132-0E79A1AFFC1B}"/>
            </a:ext>
          </a:extLst>
        </xdr:cNvPr>
        <xdr:cNvSpPr txBox="1"/>
      </xdr:nvSpPr>
      <xdr:spPr>
        <a:xfrm>
          <a:off x="108427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6" name="直線コネクタ 545">
          <a:extLst>
            <a:ext uri="{FF2B5EF4-FFF2-40B4-BE49-F238E27FC236}">
              <a16:creationId xmlns:a16="http://schemas.microsoft.com/office/drawing/2014/main" id="{76A3D3A5-66E4-43C3-9C32-9918977F16D1}"/>
            </a:ext>
          </a:extLst>
        </xdr:cNvPr>
        <xdr:cNvCxnSpPr/>
      </xdr:nvCxnSpPr>
      <xdr:spPr>
        <a:xfrm>
          <a:off x="11207750" y="127979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7" name="テキスト ボックス 546">
          <a:extLst>
            <a:ext uri="{FF2B5EF4-FFF2-40B4-BE49-F238E27FC236}">
              <a16:creationId xmlns:a16="http://schemas.microsoft.com/office/drawing/2014/main" id="{91A9247B-2DB3-411E-BD69-E6A63D4055EA}"/>
            </a:ext>
          </a:extLst>
        </xdr:cNvPr>
        <xdr:cNvSpPr txBox="1"/>
      </xdr:nvSpPr>
      <xdr:spPr>
        <a:xfrm>
          <a:off x="10906911" y="126620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8" name="直線コネクタ 547">
          <a:extLst>
            <a:ext uri="{FF2B5EF4-FFF2-40B4-BE49-F238E27FC236}">
              <a16:creationId xmlns:a16="http://schemas.microsoft.com/office/drawing/2014/main" id="{72890726-77DF-46EF-A766-3969143654EE}"/>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9" name="【消防施設】&#10;有形固定資産減価償却率グラフ枠">
          <a:extLst>
            <a:ext uri="{FF2B5EF4-FFF2-40B4-BE49-F238E27FC236}">
              <a16:creationId xmlns:a16="http://schemas.microsoft.com/office/drawing/2014/main" id="{25167712-720B-4D4A-9987-39428D4B6E8E}"/>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111579</xdr:rowOff>
    </xdr:from>
    <xdr:to>
      <xdr:col>85</xdr:col>
      <xdr:colOff>126364</xdr:colOff>
      <xdr:row>86</xdr:row>
      <xdr:rowOff>121376</xdr:rowOff>
    </xdr:to>
    <xdr:cxnSp macro="">
      <xdr:nvCxnSpPr>
        <xdr:cNvPr id="550" name="直線コネクタ 549">
          <a:extLst>
            <a:ext uri="{FF2B5EF4-FFF2-40B4-BE49-F238E27FC236}">
              <a16:creationId xmlns:a16="http://schemas.microsoft.com/office/drawing/2014/main" id="{5E2720A2-4355-4F67-9A7E-645F675645F7}"/>
            </a:ext>
          </a:extLst>
        </xdr:cNvPr>
        <xdr:cNvCxnSpPr/>
      </xdr:nvCxnSpPr>
      <xdr:spPr>
        <a:xfrm flipV="1">
          <a:off x="14699614" y="12830629"/>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125203</xdr:rowOff>
    </xdr:from>
    <xdr:ext cx="405111" cy="259045"/>
    <xdr:sp macro="" textlink="">
      <xdr:nvSpPr>
        <xdr:cNvPr id="551" name="【消防施設】&#10;有形固定資産減価償却率最小値テキスト">
          <a:extLst>
            <a:ext uri="{FF2B5EF4-FFF2-40B4-BE49-F238E27FC236}">
              <a16:creationId xmlns:a16="http://schemas.microsoft.com/office/drawing/2014/main" id="{1026D3D2-E3B9-4F6D-948E-388F5D2AB65A}"/>
            </a:ext>
          </a:extLst>
        </xdr:cNvPr>
        <xdr:cNvSpPr txBox="1"/>
      </xdr:nvSpPr>
      <xdr:spPr>
        <a:xfrm>
          <a:off x="14738350" y="14330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121376</xdr:rowOff>
    </xdr:from>
    <xdr:to>
      <xdr:col>86</xdr:col>
      <xdr:colOff>25400</xdr:colOff>
      <xdr:row>86</xdr:row>
      <xdr:rowOff>121376</xdr:rowOff>
    </xdr:to>
    <xdr:cxnSp macro="">
      <xdr:nvCxnSpPr>
        <xdr:cNvPr id="552" name="直線コネクタ 551">
          <a:extLst>
            <a:ext uri="{FF2B5EF4-FFF2-40B4-BE49-F238E27FC236}">
              <a16:creationId xmlns:a16="http://schemas.microsoft.com/office/drawing/2014/main" id="{29023BDD-AB54-481A-A408-3018F88527CE}"/>
            </a:ext>
          </a:extLst>
        </xdr:cNvPr>
        <xdr:cNvCxnSpPr/>
      </xdr:nvCxnSpPr>
      <xdr:spPr>
        <a:xfrm>
          <a:off x="14611350" y="143263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58256</xdr:rowOff>
    </xdr:from>
    <xdr:ext cx="340478" cy="259045"/>
    <xdr:sp macro="" textlink="">
      <xdr:nvSpPr>
        <xdr:cNvPr id="553" name="【消防施設】&#10;有形固定資産減価償却率最大値テキスト">
          <a:extLst>
            <a:ext uri="{FF2B5EF4-FFF2-40B4-BE49-F238E27FC236}">
              <a16:creationId xmlns:a16="http://schemas.microsoft.com/office/drawing/2014/main" id="{ECC5FBDF-9922-49BB-8BA4-BF1567A2256B}"/>
            </a:ext>
          </a:extLst>
        </xdr:cNvPr>
        <xdr:cNvSpPr txBox="1"/>
      </xdr:nvSpPr>
      <xdr:spPr>
        <a:xfrm>
          <a:off x="14738350" y="1261220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111579</xdr:rowOff>
    </xdr:from>
    <xdr:to>
      <xdr:col>86</xdr:col>
      <xdr:colOff>25400</xdr:colOff>
      <xdr:row>77</xdr:row>
      <xdr:rowOff>111579</xdr:rowOff>
    </xdr:to>
    <xdr:cxnSp macro="">
      <xdr:nvCxnSpPr>
        <xdr:cNvPr id="554" name="直線コネクタ 553">
          <a:extLst>
            <a:ext uri="{FF2B5EF4-FFF2-40B4-BE49-F238E27FC236}">
              <a16:creationId xmlns:a16="http://schemas.microsoft.com/office/drawing/2014/main" id="{D502787F-D9A4-4826-B022-F4FE31510719}"/>
            </a:ext>
          </a:extLst>
        </xdr:cNvPr>
        <xdr:cNvCxnSpPr/>
      </xdr:nvCxnSpPr>
      <xdr:spPr>
        <a:xfrm>
          <a:off x="14611350" y="128306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73496</xdr:rowOff>
    </xdr:from>
    <xdr:ext cx="405111" cy="259045"/>
    <xdr:sp macro="" textlink="">
      <xdr:nvSpPr>
        <xdr:cNvPr id="555" name="【消防施設】&#10;有形固定資産減価償却率平均値テキスト">
          <a:extLst>
            <a:ext uri="{FF2B5EF4-FFF2-40B4-BE49-F238E27FC236}">
              <a16:creationId xmlns:a16="http://schemas.microsoft.com/office/drawing/2014/main" id="{D0BA377D-FFDD-4BC2-BA33-29087D1B17E8}"/>
            </a:ext>
          </a:extLst>
        </xdr:cNvPr>
        <xdr:cNvSpPr txBox="1"/>
      </xdr:nvSpPr>
      <xdr:spPr>
        <a:xfrm>
          <a:off x="14738350" y="136180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95069</xdr:rowOff>
    </xdr:from>
    <xdr:to>
      <xdr:col>85</xdr:col>
      <xdr:colOff>177800</xdr:colOff>
      <xdr:row>83</xdr:row>
      <xdr:rowOff>25219</xdr:rowOff>
    </xdr:to>
    <xdr:sp macro="" textlink="">
      <xdr:nvSpPr>
        <xdr:cNvPr id="556" name="フローチャート: 判断 555">
          <a:extLst>
            <a:ext uri="{FF2B5EF4-FFF2-40B4-BE49-F238E27FC236}">
              <a16:creationId xmlns:a16="http://schemas.microsoft.com/office/drawing/2014/main" id="{8E90074D-F13B-4952-9949-562832254975}"/>
            </a:ext>
          </a:extLst>
        </xdr:cNvPr>
        <xdr:cNvSpPr/>
      </xdr:nvSpPr>
      <xdr:spPr>
        <a:xfrm>
          <a:off x="14649450" y="1363961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132624</xdr:rowOff>
    </xdr:from>
    <xdr:to>
      <xdr:col>81</xdr:col>
      <xdr:colOff>101600</xdr:colOff>
      <xdr:row>83</xdr:row>
      <xdr:rowOff>62774</xdr:rowOff>
    </xdr:to>
    <xdr:sp macro="" textlink="">
      <xdr:nvSpPr>
        <xdr:cNvPr id="557" name="フローチャート: 判断 556">
          <a:extLst>
            <a:ext uri="{FF2B5EF4-FFF2-40B4-BE49-F238E27FC236}">
              <a16:creationId xmlns:a16="http://schemas.microsoft.com/office/drawing/2014/main" id="{F66978AA-EAF4-4C37-8F63-BAE638F081A9}"/>
            </a:ext>
          </a:extLst>
        </xdr:cNvPr>
        <xdr:cNvSpPr/>
      </xdr:nvSpPr>
      <xdr:spPr>
        <a:xfrm>
          <a:off x="13887450" y="1367717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108131</xdr:rowOff>
    </xdr:from>
    <xdr:to>
      <xdr:col>76</xdr:col>
      <xdr:colOff>165100</xdr:colOff>
      <xdr:row>83</xdr:row>
      <xdr:rowOff>38281</xdr:rowOff>
    </xdr:to>
    <xdr:sp macro="" textlink="">
      <xdr:nvSpPr>
        <xdr:cNvPr id="558" name="フローチャート: 判断 557">
          <a:extLst>
            <a:ext uri="{FF2B5EF4-FFF2-40B4-BE49-F238E27FC236}">
              <a16:creationId xmlns:a16="http://schemas.microsoft.com/office/drawing/2014/main" id="{FE60013C-3F44-4C96-A50A-BB27B4669726}"/>
            </a:ext>
          </a:extLst>
        </xdr:cNvPr>
        <xdr:cNvSpPr/>
      </xdr:nvSpPr>
      <xdr:spPr>
        <a:xfrm>
          <a:off x="13093700" y="1365268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160382</xdr:rowOff>
    </xdr:from>
    <xdr:to>
      <xdr:col>72</xdr:col>
      <xdr:colOff>38100</xdr:colOff>
      <xdr:row>83</xdr:row>
      <xdr:rowOff>90532</xdr:rowOff>
    </xdr:to>
    <xdr:sp macro="" textlink="">
      <xdr:nvSpPr>
        <xdr:cNvPr id="559" name="フローチャート: 判断 558">
          <a:extLst>
            <a:ext uri="{FF2B5EF4-FFF2-40B4-BE49-F238E27FC236}">
              <a16:creationId xmlns:a16="http://schemas.microsoft.com/office/drawing/2014/main" id="{4F5DFEF6-FFED-42ED-BD22-B0297FC16FFB}"/>
            </a:ext>
          </a:extLst>
        </xdr:cNvPr>
        <xdr:cNvSpPr/>
      </xdr:nvSpPr>
      <xdr:spPr>
        <a:xfrm>
          <a:off x="12299950" y="1370493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129358</xdr:rowOff>
    </xdr:from>
    <xdr:to>
      <xdr:col>67</xdr:col>
      <xdr:colOff>101600</xdr:colOff>
      <xdr:row>83</xdr:row>
      <xdr:rowOff>59508</xdr:rowOff>
    </xdr:to>
    <xdr:sp macro="" textlink="">
      <xdr:nvSpPr>
        <xdr:cNvPr id="560" name="フローチャート: 判断 559">
          <a:extLst>
            <a:ext uri="{FF2B5EF4-FFF2-40B4-BE49-F238E27FC236}">
              <a16:creationId xmlns:a16="http://schemas.microsoft.com/office/drawing/2014/main" id="{FB648E65-9E8D-4285-9B16-45EA254FFC05}"/>
            </a:ext>
          </a:extLst>
        </xdr:cNvPr>
        <xdr:cNvSpPr/>
      </xdr:nvSpPr>
      <xdr:spPr>
        <a:xfrm>
          <a:off x="11487150" y="1367390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2E847F0C-FE08-4A13-8D7F-BCE93953E3EC}"/>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AE9EE65B-CF3E-496B-ABD1-2AFEB932F21F}"/>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440BC7D5-9B4F-4787-B34C-3E2480F6A545}"/>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B901F0DE-5D68-42A5-B75E-700B482BA60B}"/>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7B5FAF14-509E-4AB4-AD4F-1386F1483652}"/>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106499</xdr:rowOff>
    </xdr:from>
    <xdr:to>
      <xdr:col>85</xdr:col>
      <xdr:colOff>177800</xdr:colOff>
      <xdr:row>81</xdr:row>
      <xdr:rowOff>36649</xdr:rowOff>
    </xdr:to>
    <xdr:sp macro="" textlink="">
      <xdr:nvSpPr>
        <xdr:cNvPr id="566" name="楕円 565">
          <a:extLst>
            <a:ext uri="{FF2B5EF4-FFF2-40B4-BE49-F238E27FC236}">
              <a16:creationId xmlns:a16="http://schemas.microsoft.com/office/drawing/2014/main" id="{8D6E2F3C-560B-4F14-BDD7-5F2CA687679B}"/>
            </a:ext>
          </a:extLst>
        </xdr:cNvPr>
        <xdr:cNvSpPr/>
      </xdr:nvSpPr>
      <xdr:spPr>
        <a:xfrm>
          <a:off x="14649450" y="1332084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129376</xdr:rowOff>
    </xdr:from>
    <xdr:ext cx="405111" cy="259045"/>
    <xdr:sp macro="" textlink="">
      <xdr:nvSpPr>
        <xdr:cNvPr id="567" name="【消防施設】&#10;有形固定資産減価償却率該当値テキスト">
          <a:extLst>
            <a:ext uri="{FF2B5EF4-FFF2-40B4-BE49-F238E27FC236}">
              <a16:creationId xmlns:a16="http://schemas.microsoft.com/office/drawing/2014/main" id="{B41543F1-0678-4ADD-B814-880EC3EA74EC}"/>
            </a:ext>
          </a:extLst>
        </xdr:cNvPr>
        <xdr:cNvSpPr txBox="1"/>
      </xdr:nvSpPr>
      <xdr:spPr>
        <a:xfrm>
          <a:off x="14738350" y="13178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59145</xdr:rowOff>
    </xdr:from>
    <xdr:to>
      <xdr:col>81</xdr:col>
      <xdr:colOff>101600</xdr:colOff>
      <xdr:row>80</xdr:row>
      <xdr:rowOff>160745</xdr:rowOff>
    </xdr:to>
    <xdr:sp macro="" textlink="">
      <xdr:nvSpPr>
        <xdr:cNvPr id="568" name="楕円 567">
          <a:extLst>
            <a:ext uri="{FF2B5EF4-FFF2-40B4-BE49-F238E27FC236}">
              <a16:creationId xmlns:a16="http://schemas.microsoft.com/office/drawing/2014/main" id="{BAC02037-E903-4B47-986E-54158B8C3861}"/>
            </a:ext>
          </a:extLst>
        </xdr:cNvPr>
        <xdr:cNvSpPr/>
      </xdr:nvSpPr>
      <xdr:spPr>
        <a:xfrm>
          <a:off x="13887450" y="1327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109945</xdr:rowOff>
    </xdr:from>
    <xdr:to>
      <xdr:col>85</xdr:col>
      <xdr:colOff>127000</xdr:colOff>
      <xdr:row>80</xdr:row>
      <xdr:rowOff>157299</xdr:rowOff>
    </xdr:to>
    <xdr:cxnSp macro="">
      <xdr:nvCxnSpPr>
        <xdr:cNvPr id="569" name="直線コネクタ 568">
          <a:extLst>
            <a:ext uri="{FF2B5EF4-FFF2-40B4-BE49-F238E27FC236}">
              <a16:creationId xmlns:a16="http://schemas.microsoft.com/office/drawing/2014/main" id="{D014D8FF-1AA1-4D8A-A291-2F49BA5784C4}"/>
            </a:ext>
          </a:extLst>
        </xdr:cNvPr>
        <xdr:cNvCxnSpPr/>
      </xdr:nvCxnSpPr>
      <xdr:spPr>
        <a:xfrm>
          <a:off x="13938250" y="13324295"/>
          <a:ext cx="76200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28121</xdr:rowOff>
    </xdr:from>
    <xdr:to>
      <xdr:col>76</xdr:col>
      <xdr:colOff>165100</xdr:colOff>
      <xdr:row>80</xdr:row>
      <xdr:rowOff>129721</xdr:rowOff>
    </xdr:to>
    <xdr:sp macro="" textlink="">
      <xdr:nvSpPr>
        <xdr:cNvPr id="570" name="楕円 569">
          <a:extLst>
            <a:ext uri="{FF2B5EF4-FFF2-40B4-BE49-F238E27FC236}">
              <a16:creationId xmlns:a16="http://schemas.microsoft.com/office/drawing/2014/main" id="{B12AAF8E-E551-47C3-BDA3-B53266E88EBC}"/>
            </a:ext>
          </a:extLst>
        </xdr:cNvPr>
        <xdr:cNvSpPr/>
      </xdr:nvSpPr>
      <xdr:spPr>
        <a:xfrm>
          <a:off x="13093700" y="1324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78921</xdr:rowOff>
    </xdr:from>
    <xdr:to>
      <xdr:col>81</xdr:col>
      <xdr:colOff>50800</xdr:colOff>
      <xdr:row>80</xdr:row>
      <xdr:rowOff>109945</xdr:rowOff>
    </xdr:to>
    <xdr:cxnSp macro="">
      <xdr:nvCxnSpPr>
        <xdr:cNvPr id="571" name="直線コネクタ 570">
          <a:extLst>
            <a:ext uri="{FF2B5EF4-FFF2-40B4-BE49-F238E27FC236}">
              <a16:creationId xmlns:a16="http://schemas.microsoft.com/office/drawing/2014/main" id="{ED6FFCDE-C041-4112-A129-9F58D3ADE60A}"/>
            </a:ext>
          </a:extLst>
        </xdr:cNvPr>
        <xdr:cNvCxnSpPr/>
      </xdr:nvCxnSpPr>
      <xdr:spPr>
        <a:xfrm>
          <a:off x="13144500" y="13293271"/>
          <a:ext cx="79375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148952</xdr:rowOff>
    </xdr:from>
    <xdr:to>
      <xdr:col>72</xdr:col>
      <xdr:colOff>38100</xdr:colOff>
      <xdr:row>80</xdr:row>
      <xdr:rowOff>79102</xdr:rowOff>
    </xdr:to>
    <xdr:sp macro="" textlink="">
      <xdr:nvSpPr>
        <xdr:cNvPr id="572" name="楕円 571">
          <a:extLst>
            <a:ext uri="{FF2B5EF4-FFF2-40B4-BE49-F238E27FC236}">
              <a16:creationId xmlns:a16="http://schemas.microsoft.com/office/drawing/2014/main" id="{85332B90-A0DF-49D1-A4B7-1126EF115B33}"/>
            </a:ext>
          </a:extLst>
        </xdr:cNvPr>
        <xdr:cNvSpPr/>
      </xdr:nvSpPr>
      <xdr:spPr>
        <a:xfrm>
          <a:off x="12299950" y="1319820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28302</xdr:rowOff>
    </xdr:from>
    <xdr:to>
      <xdr:col>76</xdr:col>
      <xdr:colOff>114300</xdr:colOff>
      <xdr:row>80</xdr:row>
      <xdr:rowOff>78921</xdr:rowOff>
    </xdr:to>
    <xdr:cxnSp macro="">
      <xdr:nvCxnSpPr>
        <xdr:cNvPr id="573" name="直線コネクタ 572">
          <a:extLst>
            <a:ext uri="{FF2B5EF4-FFF2-40B4-BE49-F238E27FC236}">
              <a16:creationId xmlns:a16="http://schemas.microsoft.com/office/drawing/2014/main" id="{C33AF0F6-BA7A-4590-BD21-D18DDC14BAC7}"/>
            </a:ext>
          </a:extLst>
        </xdr:cNvPr>
        <xdr:cNvCxnSpPr/>
      </xdr:nvCxnSpPr>
      <xdr:spPr>
        <a:xfrm>
          <a:off x="12344400" y="13242652"/>
          <a:ext cx="8001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103232</xdr:rowOff>
    </xdr:from>
    <xdr:to>
      <xdr:col>67</xdr:col>
      <xdr:colOff>101600</xdr:colOff>
      <xdr:row>80</xdr:row>
      <xdr:rowOff>33382</xdr:rowOff>
    </xdr:to>
    <xdr:sp macro="" textlink="">
      <xdr:nvSpPr>
        <xdr:cNvPr id="574" name="楕円 573">
          <a:extLst>
            <a:ext uri="{FF2B5EF4-FFF2-40B4-BE49-F238E27FC236}">
              <a16:creationId xmlns:a16="http://schemas.microsoft.com/office/drawing/2014/main" id="{15CFB16E-5144-4778-8B16-8DBD44D1CCD7}"/>
            </a:ext>
          </a:extLst>
        </xdr:cNvPr>
        <xdr:cNvSpPr/>
      </xdr:nvSpPr>
      <xdr:spPr>
        <a:xfrm>
          <a:off x="11487150" y="1315248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154032</xdr:rowOff>
    </xdr:from>
    <xdr:to>
      <xdr:col>71</xdr:col>
      <xdr:colOff>177800</xdr:colOff>
      <xdr:row>80</xdr:row>
      <xdr:rowOff>28302</xdr:rowOff>
    </xdr:to>
    <xdr:cxnSp macro="">
      <xdr:nvCxnSpPr>
        <xdr:cNvPr id="575" name="直線コネクタ 574">
          <a:extLst>
            <a:ext uri="{FF2B5EF4-FFF2-40B4-BE49-F238E27FC236}">
              <a16:creationId xmlns:a16="http://schemas.microsoft.com/office/drawing/2014/main" id="{CA4F1E41-3243-45DE-9931-C9686FC57E55}"/>
            </a:ext>
          </a:extLst>
        </xdr:cNvPr>
        <xdr:cNvCxnSpPr/>
      </xdr:nvCxnSpPr>
      <xdr:spPr>
        <a:xfrm>
          <a:off x="11537950" y="13203282"/>
          <a:ext cx="80645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53901</xdr:rowOff>
    </xdr:from>
    <xdr:ext cx="405111" cy="259045"/>
    <xdr:sp macro="" textlink="">
      <xdr:nvSpPr>
        <xdr:cNvPr id="576" name="n_1aveValue【消防施設】&#10;有形固定資産減価償却率">
          <a:extLst>
            <a:ext uri="{FF2B5EF4-FFF2-40B4-BE49-F238E27FC236}">
              <a16:creationId xmlns:a16="http://schemas.microsoft.com/office/drawing/2014/main" id="{482E6898-AF0E-4AB0-A463-FCC2260E7068}"/>
            </a:ext>
          </a:extLst>
        </xdr:cNvPr>
        <xdr:cNvSpPr txBox="1"/>
      </xdr:nvSpPr>
      <xdr:spPr>
        <a:xfrm>
          <a:off x="13742044" y="13763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29408</xdr:rowOff>
    </xdr:from>
    <xdr:ext cx="405111" cy="259045"/>
    <xdr:sp macro="" textlink="">
      <xdr:nvSpPr>
        <xdr:cNvPr id="577" name="n_2aveValue【消防施設】&#10;有形固定資産減価償却率">
          <a:extLst>
            <a:ext uri="{FF2B5EF4-FFF2-40B4-BE49-F238E27FC236}">
              <a16:creationId xmlns:a16="http://schemas.microsoft.com/office/drawing/2014/main" id="{F03F59D5-2C1E-41E9-AA6E-EBE15439762C}"/>
            </a:ext>
          </a:extLst>
        </xdr:cNvPr>
        <xdr:cNvSpPr txBox="1"/>
      </xdr:nvSpPr>
      <xdr:spPr>
        <a:xfrm>
          <a:off x="12960994" y="13739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81659</xdr:rowOff>
    </xdr:from>
    <xdr:ext cx="405111" cy="259045"/>
    <xdr:sp macro="" textlink="">
      <xdr:nvSpPr>
        <xdr:cNvPr id="578" name="n_3aveValue【消防施設】&#10;有形固定資産減価償却率">
          <a:extLst>
            <a:ext uri="{FF2B5EF4-FFF2-40B4-BE49-F238E27FC236}">
              <a16:creationId xmlns:a16="http://schemas.microsoft.com/office/drawing/2014/main" id="{66763F9D-C6E3-4242-946A-3C194EBD341B}"/>
            </a:ext>
          </a:extLst>
        </xdr:cNvPr>
        <xdr:cNvSpPr txBox="1"/>
      </xdr:nvSpPr>
      <xdr:spPr>
        <a:xfrm>
          <a:off x="12167244" y="13791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50635</xdr:rowOff>
    </xdr:from>
    <xdr:ext cx="405111" cy="259045"/>
    <xdr:sp macro="" textlink="">
      <xdr:nvSpPr>
        <xdr:cNvPr id="579" name="n_4aveValue【消防施設】&#10;有形固定資産減価償却率">
          <a:extLst>
            <a:ext uri="{FF2B5EF4-FFF2-40B4-BE49-F238E27FC236}">
              <a16:creationId xmlns:a16="http://schemas.microsoft.com/office/drawing/2014/main" id="{294A9D53-8B35-4954-9BAC-F0C08BF7894C}"/>
            </a:ext>
          </a:extLst>
        </xdr:cNvPr>
        <xdr:cNvSpPr txBox="1"/>
      </xdr:nvSpPr>
      <xdr:spPr>
        <a:xfrm>
          <a:off x="11354444" y="13760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5822</xdr:rowOff>
    </xdr:from>
    <xdr:ext cx="405111" cy="259045"/>
    <xdr:sp macro="" textlink="">
      <xdr:nvSpPr>
        <xdr:cNvPr id="580" name="n_1mainValue【消防施設】&#10;有形固定資産減価償却率">
          <a:extLst>
            <a:ext uri="{FF2B5EF4-FFF2-40B4-BE49-F238E27FC236}">
              <a16:creationId xmlns:a16="http://schemas.microsoft.com/office/drawing/2014/main" id="{5ADDA729-8DFF-4F32-92DD-D163633EBEC7}"/>
            </a:ext>
          </a:extLst>
        </xdr:cNvPr>
        <xdr:cNvSpPr txBox="1"/>
      </xdr:nvSpPr>
      <xdr:spPr>
        <a:xfrm>
          <a:off x="13742044" y="1305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146248</xdr:rowOff>
    </xdr:from>
    <xdr:ext cx="405111" cy="259045"/>
    <xdr:sp macro="" textlink="">
      <xdr:nvSpPr>
        <xdr:cNvPr id="581" name="n_2mainValue【消防施設】&#10;有形固定資産減価償却率">
          <a:extLst>
            <a:ext uri="{FF2B5EF4-FFF2-40B4-BE49-F238E27FC236}">
              <a16:creationId xmlns:a16="http://schemas.microsoft.com/office/drawing/2014/main" id="{D090A512-BFBC-4D25-B963-12968ECB5A3C}"/>
            </a:ext>
          </a:extLst>
        </xdr:cNvPr>
        <xdr:cNvSpPr txBox="1"/>
      </xdr:nvSpPr>
      <xdr:spPr>
        <a:xfrm>
          <a:off x="12960994" y="13030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95629</xdr:rowOff>
    </xdr:from>
    <xdr:ext cx="405111" cy="259045"/>
    <xdr:sp macro="" textlink="">
      <xdr:nvSpPr>
        <xdr:cNvPr id="582" name="n_3mainValue【消防施設】&#10;有形固定資産減価償却率">
          <a:extLst>
            <a:ext uri="{FF2B5EF4-FFF2-40B4-BE49-F238E27FC236}">
              <a16:creationId xmlns:a16="http://schemas.microsoft.com/office/drawing/2014/main" id="{1BBF7561-B375-41C6-AABA-107723AA0D80}"/>
            </a:ext>
          </a:extLst>
        </xdr:cNvPr>
        <xdr:cNvSpPr txBox="1"/>
      </xdr:nvSpPr>
      <xdr:spPr>
        <a:xfrm>
          <a:off x="12167244" y="12979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49909</xdr:rowOff>
    </xdr:from>
    <xdr:ext cx="405111" cy="259045"/>
    <xdr:sp macro="" textlink="">
      <xdr:nvSpPr>
        <xdr:cNvPr id="583" name="n_4mainValue【消防施設】&#10;有形固定資産減価償却率">
          <a:extLst>
            <a:ext uri="{FF2B5EF4-FFF2-40B4-BE49-F238E27FC236}">
              <a16:creationId xmlns:a16="http://schemas.microsoft.com/office/drawing/2014/main" id="{CA3E2CE4-9567-4829-A67F-F472EAA54691}"/>
            </a:ext>
          </a:extLst>
        </xdr:cNvPr>
        <xdr:cNvSpPr txBox="1"/>
      </xdr:nvSpPr>
      <xdr:spPr>
        <a:xfrm>
          <a:off x="11354444" y="12934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4" name="正方形/長方形 583">
          <a:extLst>
            <a:ext uri="{FF2B5EF4-FFF2-40B4-BE49-F238E27FC236}">
              <a16:creationId xmlns:a16="http://schemas.microsoft.com/office/drawing/2014/main" id="{6EF4C111-06D6-4EAB-8DB9-2054D009A7E1}"/>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5" name="正方形/長方形 584">
          <a:extLst>
            <a:ext uri="{FF2B5EF4-FFF2-40B4-BE49-F238E27FC236}">
              <a16:creationId xmlns:a16="http://schemas.microsoft.com/office/drawing/2014/main" id="{E6CF5EE2-3752-4F7E-99F9-5FA562114DCB}"/>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6" name="正方形/長方形 585">
          <a:extLst>
            <a:ext uri="{FF2B5EF4-FFF2-40B4-BE49-F238E27FC236}">
              <a16:creationId xmlns:a16="http://schemas.microsoft.com/office/drawing/2014/main" id="{674CEB61-9B44-4894-8EAE-D664C3F9BADC}"/>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7" name="正方形/長方形 586">
          <a:extLst>
            <a:ext uri="{FF2B5EF4-FFF2-40B4-BE49-F238E27FC236}">
              <a16:creationId xmlns:a16="http://schemas.microsoft.com/office/drawing/2014/main" id="{84A39BF4-A165-4716-9A73-755CB96F964E}"/>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8" name="正方形/長方形 587">
          <a:extLst>
            <a:ext uri="{FF2B5EF4-FFF2-40B4-BE49-F238E27FC236}">
              <a16:creationId xmlns:a16="http://schemas.microsoft.com/office/drawing/2014/main" id="{AF10314E-6485-4E60-93D6-95CFC2D511BD}"/>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9" name="正方形/長方形 588">
          <a:extLst>
            <a:ext uri="{FF2B5EF4-FFF2-40B4-BE49-F238E27FC236}">
              <a16:creationId xmlns:a16="http://schemas.microsoft.com/office/drawing/2014/main" id="{D469A245-DA74-43A2-B2F3-F08106CD4D5A}"/>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0" name="正方形/長方形 589">
          <a:extLst>
            <a:ext uri="{FF2B5EF4-FFF2-40B4-BE49-F238E27FC236}">
              <a16:creationId xmlns:a16="http://schemas.microsoft.com/office/drawing/2014/main" id="{69EC8687-3E97-4301-B4CE-5183CDBA34D0}"/>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1" name="正方形/長方形 590">
          <a:extLst>
            <a:ext uri="{FF2B5EF4-FFF2-40B4-BE49-F238E27FC236}">
              <a16:creationId xmlns:a16="http://schemas.microsoft.com/office/drawing/2014/main" id="{C31385DA-402B-4E7E-A243-5BEDC74BB046}"/>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2" name="テキスト ボックス 591">
          <a:extLst>
            <a:ext uri="{FF2B5EF4-FFF2-40B4-BE49-F238E27FC236}">
              <a16:creationId xmlns:a16="http://schemas.microsoft.com/office/drawing/2014/main" id="{1AF43A30-484E-499E-BFFC-331C2206E1ED}"/>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3" name="直線コネクタ 592">
          <a:extLst>
            <a:ext uri="{FF2B5EF4-FFF2-40B4-BE49-F238E27FC236}">
              <a16:creationId xmlns:a16="http://schemas.microsoft.com/office/drawing/2014/main" id="{993F2173-38E7-42E9-A7FD-33E558E40AF3}"/>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4" name="直線コネクタ 593">
          <a:extLst>
            <a:ext uri="{FF2B5EF4-FFF2-40B4-BE49-F238E27FC236}">
              <a16:creationId xmlns:a16="http://schemas.microsoft.com/office/drawing/2014/main" id="{E351779C-4A04-4A2C-826E-67A164487B8C}"/>
            </a:ext>
          </a:extLst>
        </xdr:cNvPr>
        <xdr:cNvCxnSpPr/>
      </xdr:nvCxnSpPr>
      <xdr:spPr>
        <a:xfrm>
          <a:off x="164592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5" name="テキスト ボックス 594">
          <a:extLst>
            <a:ext uri="{FF2B5EF4-FFF2-40B4-BE49-F238E27FC236}">
              <a16:creationId xmlns:a16="http://schemas.microsoft.com/office/drawing/2014/main" id="{F349DEBC-581A-4B23-8614-FD60484B5964}"/>
            </a:ext>
          </a:extLst>
        </xdr:cNvPr>
        <xdr:cNvSpPr txBox="1"/>
      </xdr:nvSpPr>
      <xdr:spPr>
        <a:xfrm>
          <a:off x="160491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6" name="直線コネクタ 595">
          <a:extLst>
            <a:ext uri="{FF2B5EF4-FFF2-40B4-BE49-F238E27FC236}">
              <a16:creationId xmlns:a16="http://schemas.microsoft.com/office/drawing/2014/main" id="{5F14FACF-8CAA-4D5E-BBEB-3215BF4F3290}"/>
            </a:ext>
          </a:extLst>
        </xdr:cNvPr>
        <xdr:cNvCxnSpPr/>
      </xdr:nvCxnSpPr>
      <xdr:spPr>
        <a:xfrm>
          <a:off x="164592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7" name="テキスト ボックス 596">
          <a:extLst>
            <a:ext uri="{FF2B5EF4-FFF2-40B4-BE49-F238E27FC236}">
              <a16:creationId xmlns:a16="http://schemas.microsoft.com/office/drawing/2014/main" id="{A9D2344E-8AA1-4063-83A3-E4BE5B339EB2}"/>
            </a:ext>
          </a:extLst>
        </xdr:cNvPr>
        <xdr:cNvSpPr txBox="1"/>
      </xdr:nvSpPr>
      <xdr:spPr>
        <a:xfrm>
          <a:off x="1604917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8" name="直線コネクタ 597">
          <a:extLst>
            <a:ext uri="{FF2B5EF4-FFF2-40B4-BE49-F238E27FC236}">
              <a16:creationId xmlns:a16="http://schemas.microsoft.com/office/drawing/2014/main" id="{C53E4743-E4F4-4B3F-ABE1-F6892347C983}"/>
            </a:ext>
          </a:extLst>
        </xdr:cNvPr>
        <xdr:cNvCxnSpPr/>
      </xdr:nvCxnSpPr>
      <xdr:spPr>
        <a:xfrm>
          <a:off x="164592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9" name="テキスト ボックス 598">
          <a:extLst>
            <a:ext uri="{FF2B5EF4-FFF2-40B4-BE49-F238E27FC236}">
              <a16:creationId xmlns:a16="http://schemas.microsoft.com/office/drawing/2014/main" id="{857965A1-49BA-48FC-8BF8-2D7F90869863}"/>
            </a:ext>
          </a:extLst>
        </xdr:cNvPr>
        <xdr:cNvSpPr txBox="1"/>
      </xdr:nvSpPr>
      <xdr:spPr>
        <a:xfrm>
          <a:off x="1604917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0" name="直線コネクタ 599">
          <a:extLst>
            <a:ext uri="{FF2B5EF4-FFF2-40B4-BE49-F238E27FC236}">
              <a16:creationId xmlns:a16="http://schemas.microsoft.com/office/drawing/2014/main" id="{8BB74B08-CCA1-4428-B2C5-6B75E4487D75}"/>
            </a:ext>
          </a:extLst>
        </xdr:cNvPr>
        <xdr:cNvCxnSpPr/>
      </xdr:nvCxnSpPr>
      <xdr:spPr>
        <a:xfrm>
          <a:off x="164592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1" name="テキスト ボックス 600">
          <a:extLst>
            <a:ext uri="{FF2B5EF4-FFF2-40B4-BE49-F238E27FC236}">
              <a16:creationId xmlns:a16="http://schemas.microsoft.com/office/drawing/2014/main" id="{9481DAED-4B3C-41A8-BC19-4820360905F1}"/>
            </a:ext>
          </a:extLst>
        </xdr:cNvPr>
        <xdr:cNvSpPr txBox="1"/>
      </xdr:nvSpPr>
      <xdr:spPr>
        <a:xfrm>
          <a:off x="1604917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2" name="直線コネクタ 601">
          <a:extLst>
            <a:ext uri="{FF2B5EF4-FFF2-40B4-BE49-F238E27FC236}">
              <a16:creationId xmlns:a16="http://schemas.microsoft.com/office/drawing/2014/main" id="{F6C07681-F038-4027-BBD7-05E5BE0ABC33}"/>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3" name="テキスト ボックス 602">
          <a:extLst>
            <a:ext uri="{FF2B5EF4-FFF2-40B4-BE49-F238E27FC236}">
              <a16:creationId xmlns:a16="http://schemas.microsoft.com/office/drawing/2014/main" id="{59494223-144C-4B20-81D6-B0B9294FC892}"/>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4" name="【消防施設】&#10;一人当たり面積グラフ枠">
          <a:extLst>
            <a:ext uri="{FF2B5EF4-FFF2-40B4-BE49-F238E27FC236}">
              <a16:creationId xmlns:a16="http://schemas.microsoft.com/office/drawing/2014/main" id="{EC96FCC6-A72C-4242-952F-4524586E0620}"/>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107138</xdr:rowOff>
    </xdr:from>
    <xdr:to>
      <xdr:col>116</xdr:col>
      <xdr:colOff>62864</xdr:colOff>
      <xdr:row>86</xdr:row>
      <xdr:rowOff>36271</xdr:rowOff>
    </xdr:to>
    <xdr:cxnSp macro="">
      <xdr:nvCxnSpPr>
        <xdr:cNvPr id="605" name="直線コネクタ 604">
          <a:extLst>
            <a:ext uri="{FF2B5EF4-FFF2-40B4-BE49-F238E27FC236}">
              <a16:creationId xmlns:a16="http://schemas.microsoft.com/office/drawing/2014/main" id="{B62D61DF-58BE-42A6-A8D0-EDAAE1A78F73}"/>
            </a:ext>
          </a:extLst>
        </xdr:cNvPr>
        <xdr:cNvCxnSpPr/>
      </xdr:nvCxnSpPr>
      <xdr:spPr>
        <a:xfrm flipV="1">
          <a:off x="19951064" y="12826188"/>
          <a:ext cx="0" cy="1415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40098</xdr:rowOff>
    </xdr:from>
    <xdr:ext cx="469744" cy="259045"/>
    <xdr:sp macro="" textlink="">
      <xdr:nvSpPr>
        <xdr:cNvPr id="606" name="【消防施設】&#10;一人当たり面積最小値テキスト">
          <a:extLst>
            <a:ext uri="{FF2B5EF4-FFF2-40B4-BE49-F238E27FC236}">
              <a16:creationId xmlns:a16="http://schemas.microsoft.com/office/drawing/2014/main" id="{2216A402-8003-490E-A804-782D928B0FD8}"/>
            </a:ext>
          </a:extLst>
        </xdr:cNvPr>
        <xdr:cNvSpPr txBox="1"/>
      </xdr:nvSpPr>
      <xdr:spPr>
        <a:xfrm>
          <a:off x="19989800" y="14245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36271</xdr:rowOff>
    </xdr:from>
    <xdr:to>
      <xdr:col>116</xdr:col>
      <xdr:colOff>152400</xdr:colOff>
      <xdr:row>86</xdr:row>
      <xdr:rowOff>36271</xdr:rowOff>
    </xdr:to>
    <xdr:cxnSp macro="">
      <xdr:nvCxnSpPr>
        <xdr:cNvPr id="607" name="直線コネクタ 606">
          <a:extLst>
            <a:ext uri="{FF2B5EF4-FFF2-40B4-BE49-F238E27FC236}">
              <a16:creationId xmlns:a16="http://schemas.microsoft.com/office/drawing/2014/main" id="{AE536672-C966-4DBC-89DB-3BB10F28F83C}"/>
            </a:ext>
          </a:extLst>
        </xdr:cNvPr>
        <xdr:cNvCxnSpPr/>
      </xdr:nvCxnSpPr>
      <xdr:spPr>
        <a:xfrm>
          <a:off x="19881850" y="1424122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53815</xdr:rowOff>
    </xdr:from>
    <xdr:ext cx="469744" cy="259045"/>
    <xdr:sp macro="" textlink="">
      <xdr:nvSpPr>
        <xdr:cNvPr id="608" name="【消防施設】&#10;一人当たり面積最大値テキスト">
          <a:extLst>
            <a:ext uri="{FF2B5EF4-FFF2-40B4-BE49-F238E27FC236}">
              <a16:creationId xmlns:a16="http://schemas.microsoft.com/office/drawing/2014/main" id="{41A3E937-B130-466B-82C7-DD7687830B7A}"/>
            </a:ext>
          </a:extLst>
        </xdr:cNvPr>
        <xdr:cNvSpPr txBox="1"/>
      </xdr:nvSpPr>
      <xdr:spPr>
        <a:xfrm>
          <a:off x="19989800" y="1260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107138</xdr:rowOff>
    </xdr:from>
    <xdr:to>
      <xdr:col>116</xdr:col>
      <xdr:colOff>152400</xdr:colOff>
      <xdr:row>77</xdr:row>
      <xdr:rowOff>107138</xdr:rowOff>
    </xdr:to>
    <xdr:cxnSp macro="">
      <xdr:nvCxnSpPr>
        <xdr:cNvPr id="609" name="直線コネクタ 608">
          <a:extLst>
            <a:ext uri="{FF2B5EF4-FFF2-40B4-BE49-F238E27FC236}">
              <a16:creationId xmlns:a16="http://schemas.microsoft.com/office/drawing/2014/main" id="{0718F64D-9388-44C5-9D16-80500C6666CF}"/>
            </a:ext>
          </a:extLst>
        </xdr:cNvPr>
        <xdr:cNvCxnSpPr/>
      </xdr:nvCxnSpPr>
      <xdr:spPr>
        <a:xfrm>
          <a:off x="19881850" y="128261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145508</xdr:rowOff>
    </xdr:from>
    <xdr:ext cx="469744" cy="259045"/>
    <xdr:sp macro="" textlink="">
      <xdr:nvSpPr>
        <xdr:cNvPr id="610" name="【消防施設】&#10;一人当たり面積平均値テキスト">
          <a:extLst>
            <a:ext uri="{FF2B5EF4-FFF2-40B4-BE49-F238E27FC236}">
              <a16:creationId xmlns:a16="http://schemas.microsoft.com/office/drawing/2014/main" id="{246A95A4-4C88-40C8-9291-4DE30D6530F0}"/>
            </a:ext>
          </a:extLst>
        </xdr:cNvPr>
        <xdr:cNvSpPr txBox="1"/>
      </xdr:nvSpPr>
      <xdr:spPr>
        <a:xfrm>
          <a:off x="19989800" y="138551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122631</xdr:rowOff>
    </xdr:from>
    <xdr:to>
      <xdr:col>116</xdr:col>
      <xdr:colOff>114300</xdr:colOff>
      <xdr:row>85</xdr:row>
      <xdr:rowOff>52781</xdr:rowOff>
    </xdr:to>
    <xdr:sp macro="" textlink="">
      <xdr:nvSpPr>
        <xdr:cNvPr id="611" name="フローチャート: 判断 610">
          <a:extLst>
            <a:ext uri="{FF2B5EF4-FFF2-40B4-BE49-F238E27FC236}">
              <a16:creationId xmlns:a16="http://schemas.microsoft.com/office/drawing/2014/main" id="{FDF1799B-97A4-4187-8C24-CBAC90D0F712}"/>
            </a:ext>
          </a:extLst>
        </xdr:cNvPr>
        <xdr:cNvSpPr/>
      </xdr:nvSpPr>
      <xdr:spPr>
        <a:xfrm>
          <a:off x="19900900" y="1399738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128118</xdr:rowOff>
    </xdr:from>
    <xdr:to>
      <xdr:col>112</xdr:col>
      <xdr:colOff>38100</xdr:colOff>
      <xdr:row>85</xdr:row>
      <xdr:rowOff>58268</xdr:rowOff>
    </xdr:to>
    <xdr:sp macro="" textlink="">
      <xdr:nvSpPr>
        <xdr:cNvPr id="612" name="フローチャート: 判断 611">
          <a:extLst>
            <a:ext uri="{FF2B5EF4-FFF2-40B4-BE49-F238E27FC236}">
              <a16:creationId xmlns:a16="http://schemas.microsoft.com/office/drawing/2014/main" id="{978BCD99-04FA-48D0-8311-E59AF95D2FC3}"/>
            </a:ext>
          </a:extLst>
        </xdr:cNvPr>
        <xdr:cNvSpPr/>
      </xdr:nvSpPr>
      <xdr:spPr>
        <a:xfrm>
          <a:off x="19157950" y="1400286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57708</xdr:rowOff>
    </xdr:from>
    <xdr:to>
      <xdr:col>107</xdr:col>
      <xdr:colOff>101600</xdr:colOff>
      <xdr:row>84</xdr:row>
      <xdr:rowOff>159308</xdr:rowOff>
    </xdr:to>
    <xdr:sp macro="" textlink="">
      <xdr:nvSpPr>
        <xdr:cNvPr id="613" name="フローチャート: 判断 612">
          <a:extLst>
            <a:ext uri="{FF2B5EF4-FFF2-40B4-BE49-F238E27FC236}">
              <a16:creationId xmlns:a16="http://schemas.microsoft.com/office/drawing/2014/main" id="{ACEDD7A6-BBF3-4AD3-A27C-C33E888CF643}"/>
            </a:ext>
          </a:extLst>
        </xdr:cNvPr>
        <xdr:cNvSpPr/>
      </xdr:nvSpPr>
      <xdr:spPr>
        <a:xfrm>
          <a:off x="18345150" y="1393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110744</xdr:rowOff>
    </xdr:from>
    <xdr:to>
      <xdr:col>102</xdr:col>
      <xdr:colOff>165100</xdr:colOff>
      <xdr:row>85</xdr:row>
      <xdr:rowOff>40894</xdr:rowOff>
    </xdr:to>
    <xdr:sp macro="" textlink="">
      <xdr:nvSpPr>
        <xdr:cNvPr id="614" name="フローチャート: 判断 613">
          <a:extLst>
            <a:ext uri="{FF2B5EF4-FFF2-40B4-BE49-F238E27FC236}">
              <a16:creationId xmlns:a16="http://schemas.microsoft.com/office/drawing/2014/main" id="{B0AFD468-C707-4EAC-9914-F6F72F49D915}"/>
            </a:ext>
          </a:extLst>
        </xdr:cNvPr>
        <xdr:cNvSpPr/>
      </xdr:nvSpPr>
      <xdr:spPr>
        <a:xfrm>
          <a:off x="17551400" y="1398549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36221</xdr:rowOff>
    </xdr:from>
    <xdr:to>
      <xdr:col>98</xdr:col>
      <xdr:colOff>38100</xdr:colOff>
      <xdr:row>85</xdr:row>
      <xdr:rowOff>137821</xdr:rowOff>
    </xdr:to>
    <xdr:sp macro="" textlink="">
      <xdr:nvSpPr>
        <xdr:cNvPr id="615" name="フローチャート: 判断 614">
          <a:extLst>
            <a:ext uri="{FF2B5EF4-FFF2-40B4-BE49-F238E27FC236}">
              <a16:creationId xmlns:a16="http://schemas.microsoft.com/office/drawing/2014/main" id="{E95AD3DA-8458-4385-A559-7A0FAF1EDA20}"/>
            </a:ext>
          </a:extLst>
        </xdr:cNvPr>
        <xdr:cNvSpPr/>
      </xdr:nvSpPr>
      <xdr:spPr>
        <a:xfrm>
          <a:off x="16757650" y="1407607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B803CA82-3003-4E8E-9708-622316BFDF6A}"/>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688C0F3F-BFE0-4BAE-96F5-D226FAC3B682}"/>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4B9959EF-CA33-47D6-9D87-682A8542A606}"/>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D5FF25F8-DB68-48AC-A7FA-C1370ADC816C}"/>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5F96A942-0A16-47C4-814F-8D84585038EE}"/>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25248</xdr:rowOff>
    </xdr:from>
    <xdr:to>
      <xdr:col>116</xdr:col>
      <xdr:colOff>114300</xdr:colOff>
      <xdr:row>85</xdr:row>
      <xdr:rowOff>126848</xdr:rowOff>
    </xdr:to>
    <xdr:sp macro="" textlink="">
      <xdr:nvSpPr>
        <xdr:cNvPr id="621" name="楕円 620">
          <a:extLst>
            <a:ext uri="{FF2B5EF4-FFF2-40B4-BE49-F238E27FC236}">
              <a16:creationId xmlns:a16="http://schemas.microsoft.com/office/drawing/2014/main" id="{CC2EA51D-5D9E-40BE-B8A2-6D90B188D422}"/>
            </a:ext>
          </a:extLst>
        </xdr:cNvPr>
        <xdr:cNvSpPr/>
      </xdr:nvSpPr>
      <xdr:spPr>
        <a:xfrm>
          <a:off x="19900900" y="1406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3675</xdr:rowOff>
    </xdr:from>
    <xdr:ext cx="469744" cy="259045"/>
    <xdr:sp macro="" textlink="">
      <xdr:nvSpPr>
        <xdr:cNvPr id="622" name="【消防施設】&#10;一人当たり面積該当値テキスト">
          <a:extLst>
            <a:ext uri="{FF2B5EF4-FFF2-40B4-BE49-F238E27FC236}">
              <a16:creationId xmlns:a16="http://schemas.microsoft.com/office/drawing/2014/main" id="{2F86CB59-F7B1-4FC0-B42B-EF3C965EC087}"/>
            </a:ext>
          </a:extLst>
        </xdr:cNvPr>
        <xdr:cNvSpPr txBox="1"/>
      </xdr:nvSpPr>
      <xdr:spPr>
        <a:xfrm>
          <a:off x="19989800" y="14043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28905</xdr:rowOff>
    </xdr:from>
    <xdr:to>
      <xdr:col>112</xdr:col>
      <xdr:colOff>38100</xdr:colOff>
      <xdr:row>85</xdr:row>
      <xdr:rowOff>130505</xdr:rowOff>
    </xdr:to>
    <xdr:sp macro="" textlink="">
      <xdr:nvSpPr>
        <xdr:cNvPr id="623" name="楕円 622">
          <a:extLst>
            <a:ext uri="{FF2B5EF4-FFF2-40B4-BE49-F238E27FC236}">
              <a16:creationId xmlns:a16="http://schemas.microsoft.com/office/drawing/2014/main" id="{8B9C1B6D-5E42-4EE8-9FFC-0DED8FA0B6DF}"/>
            </a:ext>
          </a:extLst>
        </xdr:cNvPr>
        <xdr:cNvSpPr/>
      </xdr:nvSpPr>
      <xdr:spPr>
        <a:xfrm>
          <a:off x="19157950" y="140687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76048</xdr:rowOff>
    </xdr:from>
    <xdr:to>
      <xdr:col>116</xdr:col>
      <xdr:colOff>63500</xdr:colOff>
      <xdr:row>85</xdr:row>
      <xdr:rowOff>79705</xdr:rowOff>
    </xdr:to>
    <xdr:cxnSp macro="">
      <xdr:nvCxnSpPr>
        <xdr:cNvPr id="624" name="直線コネクタ 623">
          <a:extLst>
            <a:ext uri="{FF2B5EF4-FFF2-40B4-BE49-F238E27FC236}">
              <a16:creationId xmlns:a16="http://schemas.microsoft.com/office/drawing/2014/main" id="{A218EC5C-4912-463C-864A-709AB6DF5A1C}"/>
            </a:ext>
          </a:extLst>
        </xdr:cNvPr>
        <xdr:cNvCxnSpPr/>
      </xdr:nvCxnSpPr>
      <xdr:spPr>
        <a:xfrm flipV="1">
          <a:off x="19202400" y="14115898"/>
          <a:ext cx="7493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27991</xdr:rowOff>
    </xdr:from>
    <xdr:to>
      <xdr:col>107</xdr:col>
      <xdr:colOff>101600</xdr:colOff>
      <xdr:row>85</xdr:row>
      <xdr:rowOff>129591</xdr:rowOff>
    </xdr:to>
    <xdr:sp macro="" textlink="">
      <xdr:nvSpPr>
        <xdr:cNvPr id="625" name="楕円 624">
          <a:extLst>
            <a:ext uri="{FF2B5EF4-FFF2-40B4-BE49-F238E27FC236}">
              <a16:creationId xmlns:a16="http://schemas.microsoft.com/office/drawing/2014/main" id="{C7FE3832-AFD3-41FD-8F89-3A7286AD9463}"/>
            </a:ext>
          </a:extLst>
        </xdr:cNvPr>
        <xdr:cNvSpPr/>
      </xdr:nvSpPr>
      <xdr:spPr>
        <a:xfrm>
          <a:off x="18345150" y="1406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78791</xdr:rowOff>
    </xdr:from>
    <xdr:to>
      <xdr:col>111</xdr:col>
      <xdr:colOff>177800</xdr:colOff>
      <xdr:row>85</xdr:row>
      <xdr:rowOff>79705</xdr:rowOff>
    </xdr:to>
    <xdr:cxnSp macro="">
      <xdr:nvCxnSpPr>
        <xdr:cNvPr id="626" name="直線コネクタ 625">
          <a:extLst>
            <a:ext uri="{FF2B5EF4-FFF2-40B4-BE49-F238E27FC236}">
              <a16:creationId xmlns:a16="http://schemas.microsoft.com/office/drawing/2014/main" id="{31CE6720-BFB1-43E0-BE22-76FB9415BDBB}"/>
            </a:ext>
          </a:extLst>
        </xdr:cNvPr>
        <xdr:cNvCxnSpPr/>
      </xdr:nvCxnSpPr>
      <xdr:spPr>
        <a:xfrm>
          <a:off x="18395950" y="14118641"/>
          <a:ext cx="80645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31648</xdr:rowOff>
    </xdr:from>
    <xdr:to>
      <xdr:col>102</xdr:col>
      <xdr:colOff>165100</xdr:colOff>
      <xdr:row>85</xdr:row>
      <xdr:rowOff>133248</xdr:rowOff>
    </xdr:to>
    <xdr:sp macro="" textlink="">
      <xdr:nvSpPr>
        <xdr:cNvPr id="627" name="楕円 626">
          <a:extLst>
            <a:ext uri="{FF2B5EF4-FFF2-40B4-BE49-F238E27FC236}">
              <a16:creationId xmlns:a16="http://schemas.microsoft.com/office/drawing/2014/main" id="{7B7D9AFA-316A-46E2-9B27-42DB34FC3D04}"/>
            </a:ext>
          </a:extLst>
        </xdr:cNvPr>
        <xdr:cNvSpPr/>
      </xdr:nvSpPr>
      <xdr:spPr>
        <a:xfrm>
          <a:off x="17551400" y="1407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78791</xdr:rowOff>
    </xdr:from>
    <xdr:to>
      <xdr:col>107</xdr:col>
      <xdr:colOff>50800</xdr:colOff>
      <xdr:row>85</xdr:row>
      <xdr:rowOff>82448</xdr:rowOff>
    </xdr:to>
    <xdr:cxnSp macro="">
      <xdr:nvCxnSpPr>
        <xdr:cNvPr id="628" name="直線コネクタ 627">
          <a:extLst>
            <a:ext uri="{FF2B5EF4-FFF2-40B4-BE49-F238E27FC236}">
              <a16:creationId xmlns:a16="http://schemas.microsoft.com/office/drawing/2014/main" id="{0F953D40-B034-4083-9B0E-868F31F34D50}"/>
            </a:ext>
          </a:extLst>
        </xdr:cNvPr>
        <xdr:cNvCxnSpPr/>
      </xdr:nvCxnSpPr>
      <xdr:spPr>
        <a:xfrm flipV="1">
          <a:off x="17602200" y="14118641"/>
          <a:ext cx="79375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40793</xdr:rowOff>
    </xdr:from>
    <xdr:to>
      <xdr:col>98</xdr:col>
      <xdr:colOff>38100</xdr:colOff>
      <xdr:row>85</xdr:row>
      <xdr:rowOff>142393</xdr:rowOff>
    </xdr:to>
    <xdr:sp macro="" textlink="">
      <xdr:nvSpPr>
        <xdr:cNvPr id="629" name="楕円 628">
          <a:extLst>
            <a:ext uri="{FF2B5EF4-FFF2-40B4-BE49-F238E27FC236}">
              <a16:creationId xmlns:a16="http://schemas.microsoft.com/office/drawing/2014/main" id="{82BD1EE7-3878-466A-8CE6-0C258B95A34D}"/>
            </a:ext>
          </a:extLst>
        </xdr:cNvPr>
        <xdr:cNvSpPr/>
      </xdr:nvSpPr>
      <xdr:spPr>
        <a:xfrm>
          <a:off x="16757650" y="1408064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82448</xdr:rowOff>
    </xdr:from>
    <xdr:to>
      <xdr:col>102</xdr:col>
      <xdr:colOff>114300</xdr:colOff>
      <xdr:row>85</xdr:row>
      <xdr:rowOff>91593</xdr:rowOff>
    </xdr:to>
    <xdr:cxnSp macro="">
      <xdr:nvCxnSpPr>
        <xdr:cNvPr id="630" name="直線コネクタ 629">
          <a:extLst>
            <a:ext uri="{FF2B5EF4-FFF2-40B4-BE49-F238E27FC236}">
              <a16:creationId xmlns:a16="http://schemas.microsoft.com/office/drawing/2014/main" id="{7CB31408-9334-43EF-96CA-FCFA40B166A5}"/>
            </a:ext>
          </a:extLst>
        </xdr:cNvPr>
        <xdr:cNvCxnSpPr/>
      </xdr:nvCxnSpPr>
      <xdr:spPr>
        <a:xfrm flipV="1">
          <a:off x="16802100" y="14122298"/>
          <a:ext cx="8001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74795</xdr:rowOff>
    </xdr:from>
    <xdr:ext cx="469744" cy="259045"/>
    <xdr:sp macro="" textlink="">
      <xdr:nvSpPr>
        <xdr:cNvPr id="631" name="n_1aveValue【消防施設】&#10;一人当たり面積">
          <a:extLst>
            <a:ext uri="{FF2B5EF4-FFF2-40B4-BE49-F238E27FC236}">
              <a16:creationId xmlns:a16="http://schemas.microsoft.com/office/drawing/2014/main" id="{0BB45DC5-2DFD-4C2E-A98A-4903781B7B9C}"/>
            </a:ext>
          </a:extLst>
        </xdr:cNvPr>
        <xdr:cNvSpPr txBox="1"/>
      </xdr:nvSpPr>
      <xdr:spPr>
        <a:xfrm>
          <a:off x="18980227" y="13784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4385</xdr:rowOff>
    </xdr:from>
    <xdr:ext cx="469744" cy="259045"/>
    <xdr:sp macro="" textlink="">
      <xdr:nvSpPr>
        <xdr:cNvPr id="632" name="n_2aveValue【消防施設】&#10;一人当たり面積">
          <a:extLst>
            <a:ext uri="{FF2B5EF4-FFF2-40B4-BE49-F238E27FC236}">
              <a16:creationId xmlns:a16="http://schemas.microsoft.com/office/drawing/2014/main" id="{B5C5372D-7B54-4E14-99D7-D3BCE8B86CCB}"/>
            </a:ext>
          </a:extLst>
        </xdr:cNvPr>
        <xdr:cNvSpPr txBox="1"/>
      </xdr:nvSpPr>
      <xdr:spPr>
        <a:xfrm>
          <a:off x="18180127" y="137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57421</xdr:rowOff>
    </xdr:from>
    <xdr:ext cx="469744" cy="259045"/>
    <xdr:sp macro="" textlink="">
      <xdr:nvSpPr>
        <xdr:cNvPr id="633" name="n_3aveValue【消防施設】&#10;一人当たり面積">
          <a:extLst>
            <a:ext uri="{FF2B5EF4-FFF2-40B4-BE49-F238E27FC236}">
              <a16:creationId xmlns:a16="http://schemas.microsoft.com/office/drawing/2014/main" id="{B1247CF1-1B8B-4DAD-B3E4-8A4F083825DC}"/>
            </a:ext>
          </a:extLst>
        </xdr:cNvPr>
        <xdr:cNvSpPr txBox="1"/>
      </xdr:nvSpPr>
      <xdr:spPr>
        <a:xfrm>
          <a:off x="17386377" y="13767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154348</xdr:rowOff>
    </xdr:from>
    <xdr:ext cx="469744" cy="259045"/>
    <xdr:sp macro="" textlink="">
      <xdr:nvSpPr>
        <xdr:cNvPr id="634" name="n_4aveValue【消防施設】&#10;一人当たり面積">
          <a:extLst>
            <a:ext uri="{FF2B5EF4-FFF2-40B4-BE49-F238E27FC236}">
              <a16:creationId xmlns:a16="http://schemas.microsoft.com/office/drawing/2014/main" id="{A1AB79E3-1478-4600-A7B3-DEC3DD2AAD31}"/>
            </a:ext>
          </a:extLst>
        </xdr:cNvPr>
        <xdr:cNvSpPr txBox="1"/>
      </xdr:nvSpPr>
      <xdr:spPr>
        <a:xfrm>
          <a:off x="16592627" y="1386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121632</xdr:rowOff>
    </xdr:from>
    <xdr:ext cx="469744" cy="259045"/>
    <xdr:sp macro="" textlink="">
      <xdr:nvSpPr>
        <xdr:cNvPr id="635" name="n_1mainValue【消防施設】&#10;一人当たり面積">
          <a:extLst>
            <a:ext uri="{FF2B5EF4-FFF2-40B4-BE49-F238E27FC236}">
              <a16:creationId xmlns:a16="http://schemas.microsoft.com/office/drawing/2014/main" id="{21BDB4D3-A14D-412A-A84A-37578CBE5208}"/>
            </a:ext>
          </a:extLst>
        </xdr:cNvPr>
        <xdr:cNvSpPr txBox="1"/>
      </xdr:nvSpPr>
      <xdr:spPr>
        <a:xfrm>
          <a:off x="18980227" y="1416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120718</xdr:rowOff>
    </xdr:from>
    <xdr:ext cx="469744" cy="259045"/>
    <xdr:sp macro="" textlink="">
      <xdr:nvSpPr>
        <xdr:cNvPr id="636" name="n_2mainValue【消防施設】&#10;一人当たり面積">
          <a:extLst>
            <a:ext uri="{FF2B5EF4-FFF2-40B4-BE49-F238E27FC236}">
              <a16:creationId xmlns:a16="http://schemas.microsoft.com/office/drawing/2014/main" id="{3952E213-1307-49E9-B9B7-040ACCFFFDE7}"/>
            </a:ext>
          </a:extLst>
        </xdr:cNvPr>
        <xdr:cNvSpPr txBox="1"/>
      </xdr:nvSpPr>
      <xdr:spPr>
        <a:xfrm>
          <a:off x="18180127" y="14160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124375</xdr:rowOff>
    </xdr:from>
    <xdr:ext cx="469744" cy="259045"/>
    <xdr:sp macro="" textlink="">
      <xdr:nvSpPr>
        <xdr:cNvPr id="637" name="n_3mainValue【消防施設】&#10;一人当たり面積">
          <a:extLst>
            <a:ext uri="{FF2B5EF4-FFF2-40B4-BE49-F238E27FC236}">
              <a16:creationId xmlns:a16="http://schemas.microsoft.com/office/drawing/2014/main" id="{B2F6535D-673C-40A4-8A25-C1F76F75978E}"/>
            </a:ext>
          </a:extLst>
        </xdr:cNvPr>
        <xdr:cNvSpPr txBox="1"/>
      </xdr:nvSpPr>
      <xdr:spPr>
        <a:xfrm>
          <a:off x="17386377" y="14164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133520</xdr:rowOff>
    </xdr:from>
    <xdr:ext cx="469744" cy="259045"/>
    <xdr:sp macro="" textlink="">
      <xdr:nvSpPr>
        <xdr:cNvPr id="638" name="n_4mainValue【消防施設】&#10;一人当たり面積">
          <a:extLst>
            <a:ext uri="{FF2B5EF4-FFF2-40B4-BE49-F238E27FC236}">
              <a16:creationId xmlns:a16="http://schemas.microsoft.com/office/drawing/2014/main" id="{D0772E7C-02AC-4A92-82BE-E463E7A29336}"/>
            </a:ext>
          </a:extLst>
        </xdr:cNvPr>
        <xdr:cNvSpPr txBox="1"/>
      </xdr:nvSpPr>
      <xdr:spPr>
        <a:xfrm>
          <a:off x="16592627" y="14173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a:extLst>
            <a:ext uri="{FF2B5EF4-FFF2-40B4-BE49-F238E27FC236}">
              <a16:creationId xmlns:a16="http://schemas.microsoft.com/office/drawing/2014/main" id="{3D45EFC3-3FC8-4EC8-A092-BD3E567113D6}"/>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a:extLst>
            <a:ext uri="{FF2B5EF4-FFF2-40B4-BE49-F238E27FC236}">
              <a16:creationId xmlns:a16="http://schemas.microsoft.com/office/drawing/2014/main" id="{DC8EE5FA-82D3-40A9-A21F-DCF0E2D1D66B}"/>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a:extLst>
            <a:ext uri="{FF2B5EF4-FFF2-40B4-BE49-F238E27FC236}">
              <a16:creationId xmlns:a16="http://schemas.microsoft.com/office/drawing/2014/main" id="{0D2B64D8-8AD1-4CA0-AE65-5DEFF697131E}"/>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a:extLst>
            <a:ext uri="{FF2B5EF4-FFF2-40B4-BE49-F238E27FC236}">
              <a16:creationId xmlns:a16="http://schemas.microsoft.com/office/drawing/2014/main" id="{85720F5C-67C7-4E25-A18D-0D35693D0C7F}"/>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a:extLst>
            <a:ext uri="{FF2B5EF4-FFF2-40B4-BE49-F238E27FC236}">
              <a16:creationId xmlns:a16="http://schemas.microsoft.com/office/drawing/2014/main" id="{8FA281EB-89DA-4C61-B9D0-932064231792}"/>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a:extLst>
            <a:ext uri="{FF2B5EF4-FFF2-40B4-BE49-F238E27FC236}">
              <a16:creationId xmlns:a16="http://schemas.microsoft.com/office/drawing/2014/main" id="{2C31E299-A195-468D-B5EC-E0486E8C9591}"/>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a:extLst>
            <a:ext uri="{FF2B5EF4-FFF2-40B4-BE49-F238E27FC236}">
              <a16:creationId xmlns:a16="http://schemas.microsoft.com/office/drawing/2014/main" id="{3D8B3278-AD51-415C-A91A-CB11C4FB7B78}"/>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a:extLst>
            <a:ext uri="{FF2B5EF4-FFF2-40B4-BE49-F238E27FC236}">
              <a16:creationId xmlns:a16="http://schemas.microsoft.com/office/drawing/2014/main" id="{15411F20-7010-4534-A189-06A02F150DE5}"/>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7" name="テキスト ボックス 646">
          <a:extLst>
            <a:ext uri="{FF2B5EF4-FFF2-40B4-BE49-F238E27FC236}">
              <a16:creationId xmlns:a16="http://schemas.microsoft.com/office/drawing/2014/main" id="{CB2EB02F-10FF-457E-A37F-A7D690FA2A92}"/>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8" name="直線コネクタ 647">
          <a:extLst>
            <a:ext uri="{FF2B5EF4-FFF2-40B4-BE49-F238E27FC236}">
              <a16:creationId xmlns:a16="http://schemas.microsoft.com/office/drawing/2014/main" id="{CD3822AE-719C-4F25-A831-C1A6D9FE6241}"/>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9" name="テキスト ボックス 648">
          <a:extLst>
            <a:ext uri="{FF2B5EF4-FFF2-40B4-BE49-F238E27FC236}">
              <a16:creationId xmlns:a16="http://schemas.microsoft.com/office/drawing/2014/main" id="{F2C37310-6706-4378-B0FA-C71FC9C5592C}"/>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0" name="直線コネクタ 649">
          <a:extLst>
            <a:ext uri="{FF2B5EF4-FFF2-40B4-BE49-F238E27FC236}">
              <a16:creationId xmlns:a16="http://schemas.microsoft.com/office/drawing/2014/main" id="{B925549F-DF33-49BA-ACFC-E796943DACC5}"/>
            </a:ext>
          </a:extLst>
        </xdr:cNvPr>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1" name="テキスト ボックス 650">
          <a:extLst>
            <a:ext uri="{FF2B5EF4-FFF2-40B4-BE49-F238E27FC236}">
              <a16:creationId xmlns:a16="http://schemas.microsoft.com/office/drawing/2014/main" id="{DEFADB62-0B5A-4F83-AE6A-0B1149869417}"/>
            </a:ext>
          </a:extLst>
        </xdr:cNvPr>
        <xdr:cNvSpPr txBox="1"/>
      </xdr:nvSpPr>
      <xdr:spPr>
        <a:xfrm>
          <a:off x="1079772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2" name="直線コネクタ 651">
          <a:extLst>
            <a:ext uri="{FF2B5EF4-FFF2-40B4-BE49-F238E27FC236}">
              <a16:creationId xmlns:a16="http://schemas.microsoft.com/office/drawing/2014/main" id="{4066602C-0465-4DF6-96BD-B84797441F3B}"/>
            </a:ext>
          </a:extLst>
        </xdr:cNvPr>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3" name="テキスト ボックス 652">
          <a:extLst>
            <a:ext uri="{FF2B5EF4-FFF2-40B4-BE49-F238E27FC236}">
              <a16:creationId xmlns:a16="http://schemas.microsoft.com/office/drawing/2014/main" id="{920C0A2A-24B7-4811-97A1-51C4453876DB}"/>
            </a:ext>
          </a:extLst>
        </xdr:cNvPr>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4" name="直線コネクタ 653">
          <a:extLst>
            <a:ext uri="{FF2B5EF4-FFF2-40B4-BE49-F238E27FC236}">
              <a16:creationId xmlns:a16="http://schemas.microsoft.com/office/drawing/2014/main" id="{4065CE9B-BF40-416D-948F-CB1B9E630E3C}"/>
            </a:ext>
          </a:extLst>
        </xdr:cNvPr>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5" name="テキスト ボックス 654">
          <a:extLst>
            <a:ext uri="{FF2B5EF4-FFF2-40B4-BE49-F238E27FC236}">
              <a16:creationId xmlns:a16="http://schemas.microsoft.com/office/drawing/2014/main" id="{52BD87FD-946B-4D87-B1E0-0A192F3DC9EF}"/>
            </a:ext>
          </a:extLst>
        </xdr:cNvPr>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6" name="直線コネクタ 655">
          <a:extLst>
            <a:ext uri="{FF2B5EF4-FFF2-40B4-BE49-F238E27FC236}">
              <a16:creationId xmlns:a16="http://schemas.microsoft.com/office/drawing/2014/main" id="{D62BE8F4-0A02-4BBA-A366-E75E81098E67}"/>
            </a:ext>
          </a:extLst>
        </xdr:cNvPr>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7" name="テキスト ボックス 656">
          <a:extLst>
            <a:ext uri="{FF2B5EF4-FFF2-40B4-BE49-F238E27FC236}">
              <a16:creationId xmlns:a16="http://schemas.microsoft.com/office/drawing/2014/main" id="{ACC44BAD-4FBD-4D5C-8D68-7294CAD5FB7A}"/>
            </a:ext>
          </a:extLst>
        </xdr:cNvPr>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8" name="直線コネクタ 657">
          <a:extLst>
            <a:ext uri="{FF2B5EF4-FFF2-40B4-BE49-F238E27FC236}">
              <a16:creationId xmlns:a16="http://schemas.microsoft.com/office/drawing/2014/main" id="{16CEBCFB-FE86-4952-849A-53D17E552882}"/>
            </a:ext>
          </a:extLst>
        </xdr:cNvPr>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9" name="テキスト ボックス 658">
          <a:extLst>
            <a:ext uri="{FF2B5EF4-FFF2-40B4-BE49-F238E27FC236}">
              <a16:creationId xmlns:a16="http://schemas.microsoft.com/office/drawing/2014/main" id="{A3970D48-C8FE-4F91-A345-836392B57016}"/>
            </a:ext>
          </a:extLst>
        </xdr:cNvPr>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0" name="直線コネクタ 659">
          <a:extLst>
            <a:ext uri="{FF2B5EF4-FFF2-40B4-BE49-F238E27FC236}">
              <a16:creationId xmlns:a16="http://schemas.microsoft.com/office/drawing/2014/main" id="{374413F5-CF65-4701-8C78-18B7C0108424}"/>
            </a:ext>
          </a:extLst>
        </xdr:cNvPr>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1" name="テキスト ボックス 660">
          <a:extLst>
            <a:ext uri="{FF2B5EF4-FFF2-40B4-BE49-F238E27FC236}">
              <a16:creationId xmlns:a16="http://schemas.microsoft.com/office/drawing/2014/main" id="{DF046C0E-0464-49D8-902F-E6404BCF9583}"/>
            </a:ext>
          </a:extLst>
        </xdr:cNvPr>
        <xdr:cNvSpPr txBox="1"/>
      </xdr:nvSpPr>
      <xdr:spPr>
        <a:xfrm>
          <a:off x="1090691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2" name="直線コネクタ 661">
          <a:extLst>
            <a:ext uri="{FF2B5EF4-FFF2-40B4-BE49-F238E27FC236}">
              <a16:creationId xmlns:a16="http://schemas.microsoft.com/office/drawing/2014/main" id="{D7388C33-2494-4345-9B2C-71CD3352F2F5}"/>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3" name="【庁舎】&#10;有形固定資産減価償却率グラフ枠">
          <a:extLst>
            <a:ext uri="{FF2B5EF4-FFF2-40B4-BE49-F238E27FC236}">
              <a16:creationId xmlns:a16="http://schemas.microsoft.com/office/drawing/2014/main" id="{F1FFBAC2-6433-4A9A-851B-C6D1FA73281E}"/>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23949</xdr:rowOff>
    </xdr:from>
    <xdr:to>
      <xdr:col>85</xdr:col>
      <xdr:colOff>126364</xdr:colOff>
      <xdr:row>109</xdr:row>
      <xdr:rowOff>35379</xdr:rowOff>
    </xdr:to>
    <xdr:cxnSp macro="">
      <xdr:nvCxnSpPr>
        <xdr:cNvPr id="664" name="直線コネクタ 663">
          <a:extLst>
            <a:ext uri="{FF2B5EF4-FFF2-40B4-BE49-F238E27FC236}">
              <a16:creationId xmlns:a16="http://schemas.microsoft.com/office/drawing/2014/main" id="{1C4CB2A0-3A0F-4DD5-87FC-F9F6DAE5217A}"/>
            </a:ext>
          </a:extLst>
        </xdr:cNvPr>
        <xdr:cNvCxnSpPr/>
      </xdr:nvCxnSpPr>
      <xdr:spPr>
        <a:xfrm flipV="1">
          <a:off x="14699614" y="16597449"/>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5" name="【庁舎】&#10;有形固定資産減価償却率最小値テキスト">
          <a:extLst>
            <a:ext uri="{FF2B5EF4-FFF2-40B4-BE49-F238E27FC236}">
              <a16:creationId xmlns:a16="http://schemas.microsoft.com/office/drawing/2014/main" id="{4146EEC2-558D-43FC-B071-48855AEDF01F}"/>
            </a:ext>
          </a:extLst>
        </xdr:cNvPr>
        <xdr:cNvSpPr txBox="1"/>
      </xdr:nvSpPr>
      <xdr:spPr>
        <a:xfrm>
          <a:off x="14738350" y="1815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6" name="直線コネクタ 665">
          <a:extLst>
            <a:ext uri="{FF2B5EF4-FFF2-40B4-BE49-F238E27FC236}">
              <a16:creationId xmlns:a16="http://schemas.microsoft.com/office/drawing/2014/main" id="{4401EC14-4B1F-4FC3-8438-B6EA2CCDD75C}"/>
            </a:ext>
          </a:extLst>
        </xdr:cNvPr>
        <xdr:cNvCxnSpPr/>
      </xdr:nvCxnSpPr>
      <xdr:spPr>
        <a:xfrm>
          <a:off x="14611350" y="181519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142076</xdr:rowOff>
    </xdr:from>
    <xdr:ext cx="340478" cy="259045"/>
    <xdr:sp macro="" textlink="">
      <xdr:nvSpPr>
        <xdr:cNvPr id="667" name="【庁舎】&#10;有形固定資産減価償却率最大値テキスト">
          <a:extLst>
            <a:ext uri="{FF2B5EF4-FFF2-40B4-BE49-F238E27FC236}">
              <a16:creationId xmlns:a16="http://schemas.microsoft.com/office/drawing/2014/main" id="{649EA9AA-FDBF-42DD-AA05-A7B76F47B2F7}"/>
            </a:ext>
          </a:extLst>
        </xdr:cNvPr>
        <xdr:cNvSpPr txBox="1"/>
      </xdr:nvSpPr>
      <xdr:spPr>
        <a:xfrm>
          <a:off x="14738350" y="163726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23949</xdr:rowOff>
    </xdr:from>
    <xdr:to>
      <xdr:col>86</xdr:col>
      <xdr:colOff>25400</xdr:colOff>
      <xdr:row>100</xdr:row>
      <xdr:rowOff>23949</xdr:rowOff>
    </xdr:to>
    <xdr:cxnSp macro="">
      <xdr:nvCxnSpPr>
        <xdr:cNvPr id="668" name="直線コネクタ 667">
          <a:extLst>
            <a:ext uri="{FF2B5EF4-FFF2-40B4-BE49-F238E27FC236}">
              <a16:creationId xmlns:a16="http://schemas.microsoft.com/office/drawing/2014/main" id="{27DB7710-2864-4F2D-857D-5566BD08393F}"/>
            </a:ext>
          </a:extLst>
        </xdr:cNvPr>
        <xdr:cNvCxnSpPr/>
      </xdr:nvCxnSpPr>
      <xdr:spPr>
        <a:xfrm>
          <a:off x="14611350" y="1659744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82566</xdr:rowOff>
    </xdr:from>
    <xdr:ext cx="405111" cy="259045"/>
    <xdr:sp macro="" textlink="">
      <xdr:nvSpPr>
        <xdr:cNvPr id="669" name="【庁舎】&#10;有形固定資産減価償却率平均値テキスト">
          <a:extLst>
            <a:ext uri="{FF2B5EF4-FFF2-40B4-BE49-F238E27FC236}">
              <a16:creationId xmlns:a16="http://schemas.microsoft.com/office/drawing/2014/main" id="{794A364F-85C6-44DF-B881-F6F5A249FCA5}"/>
            </a:ext>
          </a:extLst>
        </xdr:cNvPr>
        <xdr:cNvSpPr txBox="1"/>
      </xdr:nvSpPr>
      <xdr:spPr>
        <a:xfrm>
          <a:off x="14738350" y="171704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59689</xdr:rowOff>
    </xdr:from>
    <xdr:to>
      <xdr:col>85</xdr:col>
      <xdr:colOff>177800</xdr:colOff>
      <xdr:row>104</xdr:row>
      <xdr:rowOff>161289</xdr:rowOff>
    </xdr:to>
    <xdr:sp macro="" textlink="">
      <xdr:nvSpPr>
        <xdr:cNvPr id="670" name="フローチャート: 判断 669">
          <a:extLst>
            <a:ext uri="{FF2B5EF4-FFF2-40B4-BE49-F238E27FC236}">
              <a16:creationId xmlns:a16="http://schemas.microsoft.com/office/drawing/2014/main" id="{0904EDF0-FFEC-4D19-8F10-6CAF20C5A5B4}"/>
            </a:ext>
          </a:extLst>
        </xdr:cNvPr>
        <xdr:cNvSpPr/>
      </xdr:nvSpPr>
      <xdr:spPr>
        <a:xfrm>
          <a:off x="14649450" y="17318989"/>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671" name="フローチャート: 判断 670">
          <a:extLst>
            <a:ext uri="{FF2B5EF4-FFF2-40B4-BE49-F238E27FC236}">
              <a16:creationId xmlns:a16="http://schemas.microsoft.com/office/drawing/2014/main" id="{800DF3A0-94E5-4CA0-8A28-7319515B12F3}"/>
            </a:ext>
          </a:extLst>
        </xdr:cNvPr>
        <xdr:cNvSpPr/>
      </xdr:nvSpPr>
      <xdr:spPr>
        <a:xfrm>
          <a:off x="13887450" y="17271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672" name="フローチャート: 判断 671">
          <a:extLst>
            <a:ext uri="{FF2B5EF4-FFF2-40B4-BE49-F238E27FC236}">
              <a16:creationId xmlns:a16="http://schemas.microsoft.com/office/drawing/2014/main" id="{6EA1CDF1-60F8-4B4E-BC91-BEA0E26D2D79}"/>
            </a:ext>
          </a:extLst>
        </xdr:cNvPr>
        <xdr:cNvSpPr/>
      </xdr:nvSpPr>
      <xdr:spPr>
        <a:xfrm>
          <a:off x="13093700" y="1727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100512</xdr:rowOff>
    </xdr:from>
    <xdr:to>
      <xdr:col>72</xdr:col>
      <xdr:colOff>38100</xdr:colOff>
      <xdr:row>105</xdr:row>
      <xdr:rowOff>30662</xdr:rowOff>
    </xdr:to>
    <xdr:sp macro="" textlink="">
      <xdr:nvSpPr>
        <xdr:cNvPr id="673" name="フローチャート: 判断 672">
          <a:extLst>
            <a:ext uri="{FF2B5EF4-FFF2-40B4-BE49-F238E27FC236}">
              <a16:creationId xmlns:a16="http://schemas.microsoft.com/office/drawing/2014/main" id="{874EF78E-68E8-4B47-86A8-2435C3A1FBC2}"/>
            </a:ext>
          </a:extLst>
        </xdr:cNvPr>
        <xdr:cNvSpPr/>
      </xdr:nvSpPr>
      <xdr:spPr>
        <a:xfrm>
          <a:off x="12299950" y="1735981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170724</xdr:rowOff>
    </xdr:from>
    <xdr:to>
      <xdr:col>67</xdr:col>
      <xdr:colOff>101600</xdr:colOff>
      <xdr:row>105</xdr:row>
      <xdr:rowOff>100874</xdr:rowOff>
    </xdr:to>
    <xdr:sp macro="" textlink="">
      <xdr:nvSpPr>
        <xdr:cNvPr id="674" name="フローチャート: 判断 673">
          <a:extLst>
            <a:ext uri="{FF2B5EF4-FFF2-40B4-BE49-F238E27FC236}">
              <a16:creationId xmlns:a16="http://schemas.microsoft.com/office/drawing/2014/main" id="{1DFAF725-29C4-46F2-915F-06CE7D95E608}"/>
            </a:ext>
          </a:extLst>
        </xdr:cNvPr>
        <xdr:cNvSpPr/>
      </xdr:nvSpPr>
      <xdr:spPr>
        <a:xfrm>
          <a:off x="11487150" y="1743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E7324240-69D5-40F0-A71C-81663115F7F7}"/>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C5968C3D-9604-49BA-91E9-1191761C3342}"/>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C90411E3-0942-4F79-9DEC-F58F164BBFF1}"/>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E57C802D-BECA-4241-A1E4-7A49DB96D4D1}"/>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6C6E8570-58ED-4535-A885-4CB792AA2E97}"/>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102144</xdr:rowOff>
    </xdr:from>
    <xdr:to>
      <xdr:col>85</xdr:col>
      <xdr:colOff>177800</xdr:colOff>
      <xdr:row>108</xdr:row>
      <xdr:rowOff>32294</xdr:rowOff>
    </xdr:to>
    <xdr:sp macro="" textlink="">
      <xdr:nvSpPr>
        <xdr:cNvPr id="680" name="楕円 679">
          <a:extLst>
            <a:ext uri="{FF2B5EF4-FFF2-40B4-BE49-F238E27FC236}">
              <a16:creationId xmlns:a16="http://schemas.microsoft.com/office/drawing/2014/main" id="{FA782E76-3450-4002-9769-4F3CCD66F623}"/>
            </a:ext>
          </a:extLst>
        </xdr:cNvPr>
        <xdr:cNvSpPr/>
      </xdr:nvSpPr>
      <xdr:spPr>
        <a:xfrm>
          <a:off x="14649450" y="17875794"/>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80571</xdr:rowOff>
    </xdr:from>
    <xdr:ext cx="405111" cy="259045"/>
    <xdr:sp macro="" textlink="">
      <xdr:nvSpPr>
        <xdr:cNvPr id="681" name="【庁舎】&#10;有形固定資産減価償却率該当値テキスト">
          <a:extLst>
            <a:ext uri="{FF2B5EF4-FFF2-40B4-BE49-F238E27FC236}">
              <a16:creationId xmlns:a16="http://schemas.microsoft.com/office/drawing/2014/main" id="{9482A7BE-EC69-4216-A566-1003C470E499}"/>
            </a:ext>
          </a:extLst>
        </xdr:cNvPr>
        <xdr:cNvSpPr txBox="1"/>
      </xdr:nvSpPr>
      <xdr:spPr>
        <a:xfrm>
          <a:off x="14738350" y="1785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79284</xdr:rowOff>
    </xdr:from>
    <xdr:to>
      <xdr:col>81</xdr:col>
      <xdr:colOff>101600</xdr:colOff>
      <xdr:row>108</xdr:row>
      <xdr:rowOff>9434</xdr:rowOff>
    </xdr:to>
    <xdr:sp macro="" textlink="">
      <xdr:nvSpPr>
        <xdr:cNvPr id="682" name="楕円 681">
          <a:extLst>
            <a:ext uri="{FF2B5EF4-FFF2-40B4-BE49-F238E27FC236}">
              <a16:creationId xmlns:a16="http://schemas.microsoft.com/office/drawing/2014/main" id="{AC0CBCD9-914B-4A14-985C-F81045008A48}"/>
            </a:ext>
          </a:extLst>
        </xdr:cNvPr>
        <xdr:cNvSpPr/>
      </xdr:nvSpPr>
      <xdr:spPr>
        <a:xfrm>
          <a:off x="13887450" y="1785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130084</xdr:rowOff>
    </xdr:from>
    <xdr:to>
      <xdr:col>85</xdr:col>
      <xdr:colOff>127000</xdr:colOff>
      <xdr:row>107</xdr:row>
      <xdr:rowOff>152944</xdr:rowOff>
    </xdr:to>
    <xdr:cxnSp macro="">
      <xdr:nvCxnSpPr>
        <xdr:cNvPr id="683" name="直線コネクタ 682">
          <a:extLst>
            <a:ext uri="{FF2B5EF4-FFF2-40B4-BE49-F238E27FC236}">
              <a16:creationId xmlns:a16="http://schemas.microsoft.com/office/drawing/2014/main" id="{91EEA239-49AD-4C8B-8B4E-1E82F570B6D9}"/>
            </a:ext>
          </a:extLst>
        </xdr:cNvPr>
        <xdr:cNvCxnSpPr/>
      </xdr:nvCxnSpPr>
      <xdr:spPr>
        <a:xfrm>
          <a:off x="13938250" y="17903734"/>
          <a:ext cx="762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69487</xdr:rowOff>
    </xdr:from>
    <xdr:to>
      <xdr:col>76</xdr:col>
      <xdr:colOff>165100</xdr:colOff>
      <xdr:row>107</xdr:row>
      <xdr:rowOff>171087</xdr:rowOff>
    </xdr:to>
    <xdr:sp macro="" textlink="">
      <xdr:nvSpPr>
        <xdr:cNvPr id="684" name="楕円 683">
          <a:extLst>
            <a:ext uri="{FF2B5EF4-FFF2-40B4-BE49-F238E27FC236}">
              <a16:creationId xmlns:a16="http://schemas.microsoft.com/office/drawing/2014/main" id="{6B1EDFF9-B903-445E-8CED-BAECD5534FEB}"/>
            </a:ext>
          </a:extLst>
        </xdr:cNvPr>
        <xdr:cNvSpPr/>
      </xdr:nvSpPr>
      <xdr:spPr>
        <a:xfrm>
          <a:off x="13093700" y="1784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120287</xdr:rowOff>
    </xdr:from>
    <xdr:to>
      <xdr:col>81</xdr:col>
      <xdr:colOff>50800</xdr:colOff>
      <xdr:row>107</xdr:row>
      <xdr:rowOff>130084</xdr:rowOff>
    </xdr:to>
    <xdr:cxnSp macro="">
      <xdr:nvCxnSpPr>
        <xdr:cNvPr id="685" name="直線コネクタ 684">
          <a:extLst>
            <a:ext uri="{FF2B5EF4-FFF2-40B4-BE49-F238E27FC236}">
              <a16:creationId xmlns:a16="http://schemas.microsoft.com/office/drawing/2014/main" id="{5C60869B-AECE-4AE0-A8B5-57C813A69157}"/>
            </a:ext>
          </a:extLst>
        </xdr:cNvPr>
        <xdr:cNvCxnSpPr/>
      </xdr:nvCxnSpPr>
      <xdr:spPr>
        <a:xfrm>
          <a:off x="13144500" y="17893937"/>
          <a:ext cx="79375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74386</xdr:rowOff>
    </xdr:from>
    <xdr:to>
      <xdr:col>72</xdr:col>
      <xdr:colOff>38100</xdr:colOff>
      <xdr:row>108</xdr:row>
      <xdr:rowOff>4536</xdr:rowOff>
    </xdr:to>
    <xdr:sp macro="" textlink="">
      <xdr:nvSpPr>
        <xdr:cNvPr id="686" name="楕円 685">
          <a:extLst>
            <a:ext uri="{FF2B5EF4-FFF2-40B4-BE49-F238E27FC236}">
              <a16:creationId xmlns:a16="http://schemas.microsoft.com/office/drawing/2014/main" id="{A8B444DC-3C82-4592-9AC6-A962C9B5628C}"/>
            </a:ext>
          </a:extLst>
        </xdr:cNvPr>
        <xdr:cNvSpPr/>
      </xdr:nvSpPr>
      <xdr:spPr>
        <a:xfrm>
          <a:off x="12299950" y="1784803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120287</xdr:rowOff>
    </xdr:from>
    <xdr:to>
      <xdr:col>76</xdr:col>
      <xdr:colOff>114300</xdr:colOff>
      <xdr:row>107</xdr:row>
      <xdr:rowOff>125186</xdr:rowOff>
    </xdr:to>
    <xdr:cxnSp macro="">
      <xdr:nvCxnSpPr>
        <xdr:cNvPr id="687" name="直線コネクタ 686">
          <a:extLst>
            <a:ext uri="{FF2B5EF4-FFF2-40B4-BE49-F238E27FC236}">
              <a16:creationId xmlns:a16="http://schemas.microsoft.com/office/drawing/2014/main" id="{0E8E3689-7CD8-4E48-AABF-691C43705EA2}"/>
            </a:ext>
          </a:extLst>
        </xdr:cNvPr>
        <xdr:cNvCxnSpPr/>
      </xdr:nvCxnSpPr>
      <xdr:spPr>
        <a:xfrm flipV="1">
          <a:off x="12344400" y="17893937"/>
          <a:ext cx="8001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105411</xdr:rowOff>
    </xdr:from>
    <xdr:to>
      <xdr:col>67</xdr:col>
      <xdr:colOff>101600</xdr:colOff>
      <xdr:row>108</xdr:row>
      <xdr:rowOff>35561</xdr:rowOff>
    </xdr:to>
    <xdr:sp macro="" textlink="">
      <xdr:nvSpPr>
        <xdr:cNvPr id="688" name="楕円 687">
          <a:extLst>
            <a:ext uri="{FF2B5EF4-FFF2-40B4-BE49-F238E27FC236}">
              <a16:creationId xmlns:a16="http://schemas.microsoft.com/office/drawing/2014/main" id="{F6DDF528-C4EF-46D8-A542-0B79D528CE0B}"/>
            </a:ext>
          </a:extLst>
        </xdr:cNvPr>
        <xdr:cNvSpPr/>
      </xdr:nvSpPr>
      <xdr:spPr>
        <a:xfrm>
          <a:off x="1148715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125186</xdr:rowOff>
    </xdr:from>
    <xdr:to>
      <xdr:col>71</xdr:col>
      <xdr:colOff>177800</xdr:colOff>
      <xdr:row>107</xdr:row>
      <xdr:rowOff>156211</xdr:rowOff>
    </xdr:to>
    <xdr:cxnSp macro="">
      <xdr:nvCxnSpPr>
        <xdr:cNvPr id="689" name="直線コネクタ 688">
          <a:extLst>
            <a:ext uri="{FF2B5EF4-FFF2-40B4-BE49-F238E27FC236}">
              <a16:creationId xmlns:a16="http://schemas.microsoft.com/office/drawing/2014/main" id="{A3AC05EA-65C2-4858-96CA-3FCE2FB95ADE}"/>
            </a:ext>
          </a:extLst>
        </xdr:cNvPr>
        <xdr:cNvCxnSpPr/>
      </xdr:nvCxnSpPr>
      <xdr:spPr>
        <a:xfrm flipV="1">
          <a:off x="11537950" y="17898836"/>
          <a:ext cx="80645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130464</xdr:rowOff>
    </xdr:from>
    <xdr:ext cx="405111" cy="259045"/>
    <xdr:sp macro="" textlink="">
      <xdr:nvSpPr>
        <xdr:cNvPr id="690" name="n_1aveValue【庁舎】&#10;有形固定資産減価償却率">
          <a:extLst>
            <a:ext uri="{FF2B5EF4-FFF2-40B4-BE49-F238E27FC236}">
              <a16:creationId xmlns:a16="http://schemas.microsoft.com/office/drawing/2014/main" id="{7FEEAD49-C4E4-4722-B419-091F3A1A5BA2}"/>
            </a:ext>
          </a:extLst>
        </xdr:cNvPr>
        <xdr:cNvSpPr txBox="1"/>
      </xdr:nvSpPr>
      <xdr:spPr>
        <a:xfrm>
          <a:off x="13742044" y="17046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691" name="n_2aveValue【庁舎】&#10;有形固定資産減価償却率">
          <a:extLst>
            <a:ext uri="{FF2B5EF4-FFF2-40B4-BE49-F238E27FC236}">
              <a16:creationId xmlns:a16="http://schemas.microsoft.com/office/drawing/2014/main" id="{7AF1F576-A748-4DB5-9112-EC5CC61A41BD}"/>
            </a:ext>
          </a:extLst>
        </xdr:cNvPr>
        <xdr:cNvSpPr txBox="1"/>
      </xdr:nvSpPr>
      <xdr:spPr>
        <a:xfrm>
          <a:off x="12960994" y="1704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47189</xdr:rowOff>
    </xdr:from>
    <xdr:ext cx="405111" cy="259045"/>
    <xdr:sp macro="" textlink="">
      <xdr:nvSpPr>
        <xdr:cNvPr id="692" name="n_3aveValue【庁舎】&#10;有形固定資産減価償却率">
          <a:extLst>
            <a:ext uri="{FF2B5EF4-FFF2-40B4-BE49-F238E27FC236}">
              <a16:creationId xmlns:a16="http://schemas.microsoft.com/office/drawing/2014/main" id="{CE334F3E-179E-4CA2-B863-25A05EB3EC19}"/>
            </a:ext>
          </a:extLst>
        </xdr:cNvPr>
        <xdr:cNvSpPr txBox="1"/>
      </xdr:nvSpPr>
      <xdr:spPr>
        <a:xfrm>
          <a:off x="12167244" y="17135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117401</xdr:rowOff>
    </xdr:from>
    <xdr:ext cx="405111" cy="259045"/>
    <xdr:sp macro="" textlink="">
      <xdr:nvSpPr>
        <xdr:cNvPr id="693" name="n_4aveValue【庁舎】&#10;有形固定資産減価償却率">
          <a:extLst>
            <a:ext uri="{FF2B5EF4-FFF2-40B4-BE49-F238E27FC236}">
              <a16:creationId xmlns:a16="http://schemas.microsoft.com/office/drawing/2014/main" id="{E8A3FEB4-D072-4AF5-ACCD-FD6F572EF586}"/>
            </a:ext>
          </a:extLst>
        </xdr:cNvPr>
        <xdr:cNvSpPr txBox="1"/>
      </xdr:nvSpPr>
      <xdr:spPr>
        <a:xfrm>
          <a:off x="11354444" y="17205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561</xdr:rowOff>
    </xdr:from>
    <xdr:ext cx="405111" cy="259045"/>
    <xdr:sp macro="" textlink="">
      <xdr:nvSpPr>
        <xdr:cNvPr id="694" name="n_1mainValue【庁舎】&#10;有形固定資産減価償却率">
          <a:extLst>
            <a:ext uri="{FF2B5EF4-FFF2-40B4-BE49-F238E27FC236}">
              <a16:creationId xmlns:a16="http://schemas.microsoft.com/office/drawing/2014/main" id="{077640D2-4377-4D8B-9E01-395F4A78B5CE}"/>
            </a:ext>
          </a:extLst>
        </xdr:cNvPr>
        <xdr:cNvSpPr txBox="1"/>
      </xdr:nvSpPr>
      <xdr:spPr>
        <a:xfrm>
          <a:off x="13742044" y="1794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162214</xdr:rowOff>
    </xdr:from>
    <xdr:ext cx="405111" cy="259045"/>
    <xdr:sp macro="" textlink="">
      <xdr:nvSpPr>
        <xdr:cNvPr id="695" name="n_2mainValue【庁舎】&#10;有形固定資産減価償却率">
          <a:extLst>
            <a:ext uri="{FF2B5EF4-FFF2-40B4-BE49-F238E27FC236}">
              <a16:creationId xmlns:a16="http://schemas.microsoft.com/office/drawing/2014/main" id="{46A33470-C7B4-4183-8875-4E7DF7131C7B}"/>
            </a:ext>
          </a:extLst>
        </xdr:cNvPr>
        <xdr:cNvSpPr txBox="1"/>
      </xdr:nvSpPr>
      <xdr:spPr>
        <a:xfrm>
          <a:off x="12960994" y="1793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167113</xdr:rowOff>
    </xdr:from>
    <xdr:ext cx="405111" cy="259045"/>
    <xdr:sp macro="" textlink="">
      <xdr:nvSpPr>
        <xdr:cNvPr id="696" name="n_3mainValue【庁舎】&#10;有形固定資産減価償却率">
          <a:extLst>
            <a:ext uri="{FF2B5EF4-FFF2-40B4-BE49-F238E27FC236}">
              <a16:creationId xmlns:a16="http://schemas.microsoft.com/office/drawing/2014/main" id="{9EE2BB77-B22C-4C54-9784-EC3ECCBD5652}"/>
            </a:ext>
          </a:extLst>
        </xdr:cNvPr>
        <xdr:cNvSpPr txBox="1"/>
      </xdr:nvSpPr>
      <xdr:spPr>
        <a:xfrm>
          <a:off x="12167244" y="17940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26688</xdr:rowOff>
    </xdr:from>
    <xdr:ext cx="405111" cy="259045"/>
    <xdr:sp macro="" textlink="">
      <xdr:nvSpPr>
        <xdr:cNvPr id="697" name="n_4mainValue【庁舎】&#10;有形固定資産減価償却率">
          <a:extLst>
            <a:ext uri="{FF2B5EF4-FFF2-40B4-BE49-F238E27FC236}">
              <a16:creationId xmlns:a16="http://schemas.microsoft.com/office/drawing/2014/main" id="{71D98E84-096F-48FE-9898-EC5BF68646FC}"/>
            </a:ext>
          </a:extLst>
        </xdr:cNvPr>
        <xdr:cNvSpPr txBox="1"/>
      </xdr:nvSpPr>
      <xdr:spPr>
        <a:xfrm>
          <a:off x="113544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a:extLst>
            <a:ext uri="{FF2B5EF4-FFF2-40B4-BE49-F238E27FC236}">
              <a16:creationId xmlns:a16="http://schemas.microsoft.com/office/drawing/2014/main" id="{0B170414-6AF6-42A5-8762-74B92C08D17F}"/>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a:extLst>
            <a:ext uri="{FF2B5EF4-FFF2-40B4-BE49-F238E27FC236}">
              <a16:creationId xmlns:a16="http://schemas.microsoft.com/office/drawing/2014/main" id="{9C62828B-70D9-4862-8307-87027C46C9D7}"/>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a:extLst>
            <a:ext uri="{FF2B5EF4-FFF2-40B4-BE49-F238E27FC236}">
              <a16:creationId xmlns:a16="http://schemas.microsoft.com/office/drawing/2014/main" id="{CEF9FF02-2CB3-4FE8-ADA5-C973D01DBD20}"/>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a:extLst>
            <a:ext uri="{FF2B5EF4-FFF2-40B4-BE49-F238E27FC236}">
              <a16:creationId xmlns:a16="http://schemas.microsoft.com/office/drawing/2014/main" id="{28913562-1761-42E5-92AF-6640FB0B12F3}"/>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a:extLst>
            <a:ext uri="{FF2B5EF4-FFF2-40B4-BE49-F238E27FC236}">
              <a16:creationId xmlns:a16="http://schemas.microsoft.com/office/drawing/2014/main" id="{4D1AC4A7-E1F1-498A-89C8-157BCCB9BDC1}"/>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a:extLst>
            <a:ext uri="{FF2B5EF4-FFF2-40B4-BE49-F238E27FC236}">
              <a16:creationId xmlns:a16="http://schemas.microsoft.com/office/drawing/2014/main" id="{87B0AC9B-6196-48E9-AB03-A1C396334990}"/>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a:extLst>
            <a:ext uri="{FF2B5EF4-FFF2-40B4-BE49-F238E27FC236}">
              <a16:creationId xmlns:a16="http://schemas.microsoft.com/office/drawing/2014/main" id="{AFEBF2A5-54DD-4FE2-BB8E-3094844E88FA}"/>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a:extLst>
            <a:ext uri="{FF2B5EF4-FFF2-40B4-BE49-F238E27FC236}">
              <a16:creationId xmlns:a16="http://schemas.microsoft.com/office/drawing/2014/main" id="{665AE0E3-9FCD-4708-A094-957966D8BB79}"/>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a:extLst>
            <a:ext uri="{FF2B5EF4-FFF2-40B4-BE49-F238E27FC236}">
              <a16:creationId xmlns:a16="http://schemas.microsoft.com/office/drawing/2014/main" id="{251555F9-2C3F-46C4-A7E7-8FC0E0E79244}"/>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a:extLst>
            <a:ext uri="{FF2B5EF4-FFF2-40B4-BE49-F238E27FC236}">
              <a16:creationId xmlns:a16="http://schemas.microsoft.com/office/drawing/2014/main" id="{455AA689-CDF0-4069-87CB-22C21D3EE3AD}"/>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708" name="直線コネクタ 707">
          <a:extLst>
            <a:ext uri="{FF2B5EF4-FFF2-40B4-BE49-F238E27FC236}">
              <a16:creationId xmlns:a16="http://schemas.microsoft.com/office/drawing/2014/main" id="{3A3802D9-7531-4D4F-8963-F2278868FA0B}"/>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709" name="テキスト ボックス 708">
          <a:extLst>
            <a:ext uri="{FF2B5EF4-FFF2-40B4-BE49-F238E27FC236}">
              <a16:creationId xmlns:a16="http://schemas.microsoft.com/office/drawing/2014/main" id="{9655878E-F534-4E76-A895-6B4BED7AEB84}"/>
            </a:ext>
          </a:extLst>
        </xdr:cNvPr>
        <xdr:cNvSpPr txBox="1"/>
      </xdr:nvSpPr>
      <xdr:spPr>
        <a:xfrm>
          <a:off x="1604917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710" name="直線コネクタ 709">
          <a:extLst>
            <a:ext uri="{FF2B5EF4-FFF2-40B4-BE49-F238E27FC236}">
              <a16:creationId xmlns:a16="http://schemas.microsoft.com/office/drawing/2014/main" id="{4E9467C9-B2A6-44D8-8381-801E41D49EDC}"/>
            </a:ext>
          </a:extLst>
        </xdr:cNvPr>
        <xdr:cNvCxnSpPr/>
      </xdr:nvCxnSpPr>
      <xdr:spPr>
        <a:xfrm>
          <a:off x="164592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711" name="テキスト ボックス 710">
          <a:extLst>
            <a:ext uri="{FF2B5EF4-FFF2-40B4-BE49-F238E27FC236}">
              <a16:creationId xmlns:a16="http://schemas.microsoft.com/office/drawing/2014/main" id="{1AAC552F-91AB-4C9B-ABA0-DE4D4686C900}"/>
            </a:ext>
          </a:extLst>
        </xdr:cNvPr>
        <xdr:cNvSpPr txBox="1"/>
      </xdr:nvSpPr>
      <xdr:spPr>
        <a:xfrm>
          <a:off x="1604917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712" name="直線コネクタ 711">
          <a:extLst>
            <a:ext uri="{FF2B5EF4-FFF2-40B4-BE49-F238E27FC236}">
              <a16:creationId xmlns:a16="http://schemas.microsoft.com/office/drawing/2014/main" id="{255A1C3E-C272-4F04-8E87-73EDFD94D1F7}"/>
            </a:ext>
          </a:extLst>
        </xdr:cNvPr>
        <xdr:cNvCxnSpPr/>
      </xdr:nvCxnSpPr>
      <xdr:spPr>
        <a:xfrm>
          <a:off x="16459200" y="17621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713" name="テキスト ボックス 712">
          <a:extLst>
            <a:ext uri="{FF2B5EF4-FFF2-40B4-BE49-F238E27FC236}">
              <a16:creationId xmlns:a16="http://schemas.microsoft.com/office/drawing/2014/main" id="{679E11E7-D59D-48F8-BA9E-67FF7E3C11F2}"/>
            </a:ext>
          </a:extLst>
        </xdr:cNvPr>
        <xdr:cNvSpPr txBox="1"/>
      </xdr:nvSpPr>
      <xdr:spPr>
        <a:xfrm>
          <a:off x="1604917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4" name="直線コネクタ 713">
          <a:extLst>
            <a:ext uri="{FF2B5EF4-FFF2-40B4-BE49-F238E27FC236}">
              <a16:creationId xmlns:a16="http://schemas.microsoft.com/office/drawing/2014/main" id="{B579CD1C-CAAF-4443-90B9-BC3B08C151EF}"/>
            </a:ext>
          </a:extLst>
        </xdr:cNvPr>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5" name="テキスト ボックス 714">
          <a:extLst>
            <a:ext uri="{FF2B5EF4-FFF2-40B4-BE49-F238E27FC236}">
              <a16:creationId xmlns:a16="http://schemas.microsoft.com/office/drawing/2014/main" id="{7D0AC52B-C456-4101-90E8-61C5666FE256}"/>
            </a:ext>
          </a:extLst>
        </xdr:cNvPr>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716" name="直線コネクタ 715">
          <a:extLst>
            <a:ext uri="{FF2B5EF4-FFF2-40B4-BE49-F238E27FC236}">
              <a16:creationId xmlns:a16="http://schemas.microsoft.com/office/drawing/2014/main" id="{19E8CEDB-C488-4A69-94EB-74E39D11CAAD}"/>
            </a:ext>
          </a:extLst>
        </xdr:cNvPr>
        <xdr:cNvCxnSpPr/>
      </xdr:nvCxnSpPr>
      <xdr:spPr>
        <a:xfrm>
          <a:off x="164592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717" name="テキスト ボックス 716">
          <a:extLst>
            <a:ext uri="{FF2B5EF4-FFF2-40B4-BE49-F238E27FC236}">
              <a16:creationId xmlns:a16="http://schemas.microsoft.com/office/drawing/2014/main" id="{802EE5B2-F591-48C0-A530-AE5A14B5C4BD}"/>
            </a:ext>
          </a:extLst>
        </xdr:cNvPr>
        <xdr:cNvSpPr txBox="1"/>
      </xdr:nvSpPr>
      <xdr:spPr>
        <a:xfrm>
          <a:off x="1604917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718" name="直線コネクタ 717">
          <a:extLst>
            <a:ext uri="{FF2B5EF4-FFF2-40B4-BE49-F238E27FC236}">
              <a16:creationId xmlns:a16="http://schemas.microsoft.com/office/drawing/2014/main" id="{928C491E-A9BC-4AAD-A74E-B60A31D29F5A}"/>
            </a:ext>
          </a:extLst>
        </xdr:cNvPr>
        <xdr:cNvCxnSpPr/>
      </xdr:nvCxnSpPr>
      <xdr:spPr>
        <a:xfrm>
          <a:off x="16459200" y="1676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719" name="テキスト ボックス 718">
          <a:extLst>
            <a:ext uri="{FF2B5EF4-FFF2-40B4-BE49-F238E27FC236}">
              <a16:creationId xmlns:a16="http://schemas.microsoft.com/office/drawing/2014/main" id="{49D661FE-C61E-496A-B596-9BA3494AFE89}"/>
            </a:ext>
          </a:extLst>
        </xdr:cNvPr>
        <xdr:cNvSpPr txBox="1"/>
      </xdr:nvSpPr>
      <xdr:spPr>
        <a:xfrm>
          <a:off x="1604917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720" name="直線コネクタ 719">
          <a:extLst>
            <a:ext uri="{FF2B5EF4-FFF2-40B4-BE49-F238E27FC236}">
              <a16:creationId xmlns:a16="http://schemas.microsoft.com/office/drawing/2014/main" id="{6D14143A-B037-4F37-A88C-FFD70B4645FF}"/>
            </a:ext>
          </a:extLst>
        </xdr:cNvPr>
        <xdr:cNvCxnSpPr/>
      </xdr:nvCxnSpPr>
      <xdr:spPr>
        <a:xfrm>
          <a:off x="16459200" y="1647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721" name="テキスト ボックス 720">
          <a:extLst>
            <a:ext uri="{FF2B5EF4-FFF2-40B4-BE49-F238E27FC236}">
              <a16:creationId xmlns:a16="http://schemas.microsoft.com/office/drawing/2014/main" id="{802E221C-6B16-4E79-A68F-A86FDDD75811}"/>
            </a:ext>
          </a:extLst>
        </xdr:cNvPr>
        <xdr:cNvSpPr txBox="1"/>
      </xdr:nvSpPr>
      <xdr:spPr>
        <a:xfrm>
          <a:off x="16049171" y="16336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2" name="直線コネクタ 721">
          <a:extLst>
            <a:ext uri="{FF2B5EF4-FFF2-40B4-BE49-F238E27FC236}">
              <a16:creationId xmlns:a16="http://schemas.microsoft.com/office/drawing/2014/main" id="{F9169694-C43C-4BED-93E3-DDE66638D686}"/>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3" name="テキスト ボックス 722">
          <a:extLst>
            <a:ext uri="{FF2B5EF4-FFF2-40B4-BE49-F238E27FC236}">
              <a16:creationId xmlns:a16="http://schemas.microsoft.com/office/drawing/2014/main" id="{990DF783-94F1-4DDA-9B3A-958FF6358BB0}"/>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4" name="【庁舎】&#10;一人当たり面積グラフ枠">
          <a:extLst>
            <a:ext uri="{FF2B5EF4-FFF2-40B4-BE49-F238E27FC236}">
              <a16:creationId xmlns:a16="http://schemas.microsoft.com/office/drawing/2014/main" id="{7FA6D745-F4B6-43D9-AC3C-A802B815DE87}"/>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37624</xdr:rowOff>
    </xdr:from>
    <xdr:to>
      <xdr:col>116</xdr:col>
      <xdr:colOff>62864</xdr:colOff>
      <xdr:row>108</xdr:row>
      <xdr:rowOff>46196</xdr:rowOff>
    </xdr:to>
    <xdr:cxnSp macro="">
      <xdr:nvCxnSpPr>
        <xdr:cNvPr id="725" name="直線コネクタ 724">
          <a:extLst>
            <a:ext uri="{FF2B5EF4-FFF2-40B4-BE49-F238E27FC236}">
              <a16:creationId xmlns:a16="http://schemas.microsoft.com/office/drawing/2014/main" id="{FB9E5F5D-4B81-4429-BA95-EF2E704041B0}"/>
            </a:ext>
          </a:extLst>
        </xdr:cNvPr>
        <xdr:cNvCxnSpPr/>
      </xdr:nvCxnSpPr>
      <xdr:spPr>
        <a:xfrm flipV="1">
          <a:off x="19951064" y="16611124"/>
          <a:ext cx="0" cy="1380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50023</xdr:rowOff>
    </xdr:from>
    <xdr:ext cx="469744" cy="259045"/>
    <xdr:sp macro="" textlink="">
      <xdr:nvSpPr>
        <xdr:cNvPr id="726" name="【庁舎】&#10;一人当たり面積最小値テキスト">
          <a:extLst>
            <a:ext uri="{FF2B5EF4-FFF2-40B4-BE49-F238E27FC236}">
              <a16:creationId xmlns:a16="http://schemas.microsoft.com/office/drawing/2014/main" id="{2343A225-50E6-4E56-986D-B266E3618D32}"/>
            </a:ext>
          </a:extLst>
        </xdr:cNvPr>
        <xdr:cNvSpPr txBox="1"/>
      </xdr:nvSpPr>
      <xdr:spPr>
        <a:xfrm>
          <a:off x="19989800" y="17995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46196</xdr:rowOff>
    </xdr:from>
    <xdr:to>
      <xdr:col>116</xdr:col>
      <xdr:colOff>152400</xdr:colOff>
      <xdr:row>108</xdr:row>
      <xdr:rowOff>46196</xdr:rowOff>
    </xdr:to>
    <xdr:cxnSp macro="">
      <xdr:nvCxnSpPr>
        <xdr:cNvPr id="727" name="直線コネクタ 726">
          <a:extLst>
            <a:ext uri="{FF2B5EF4-FFF2-40B4-BE49-F238E27FC236}">
              <a16:creationId xmlns:a16="http://schemas.microsoft.com/office/drawing/2014/main" id="{3C1B1A3A-06DF-4ABF-81E2-8802AEAA5D4B}"/>
            </a:ext>
          </a:extLst>
        </xdr:cNvPr>
        <xdr:cNvCxnSpPr/>
      </xdr:nvCxnSpPr>
      <xdr:spPr>
        <a:xfrm>
          <a:off x="19881850" y="179912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155751</xdr:rowOff>
    </xdr:from>
    <xdr:ext cx="469744" cy="259045"/>
    <xdr:sp macro="" textlink="">
      <xdr:nvSpPr>
        <xdr:cNvPr id="728" name="【庁舎】&#10;一人当たり面積最大値テキスト">
          <a:extLst>
            <a:ext uri="{FF2B5EF4-FFF2-40B4-BE49-F238E27FC236}">
              <a16:creationId xmlns:a16="http://schemas.microsoft.com/office/drawing/2014/main" id="{D600E653-2D68-4929-86AC-4CB2BE9D9DB1}"/>
            </a:ext>
          </a:extLst>
        </xdr:cNvPr>
        <xdr:cNvSpPr txBox="1"/>
      </xdr:nvSpPr>
      <xdr:spPr>
        <a:xfrm>
          <a:off x="19989800" y="16386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37624</xdr:rowOff>
    </xdr:from>
    <xdr:to>
      <xdr:col>116</xdr:col>
      <xdr:colOff>152400</xdr:colOff>
      <xdr:row>100</xdr:row>
      <xdr:rowOff>37624</xdr:rowOff>
    </xdr:to>
    <xdr:cxnSp macro="">
      <xdr:nvCxnSpPr>
        <xdr:cNvPr id="729" name="直線コネクタ 728">
          <a:extLst>
            <a:ext uri="{FF2B5EF4-FFF2-40B4-BE49-F238E27FC236}">
              <a16:creationId xmlns:a16="http://schemas.microsoft.com/office/drawing/2014/main" id="{47C74830-4C34-4A0B-8108-16BC13D63D48}"/>
            </a:ext>
          </a:extLst>
        </xdr:cNvPr>
        <xdr:cNvCxnSpPr/>
      </xdr:nvCxnSpPr>
      <xdr:spPr>
        <a:xfrm>
          <a:off x="19881850" y="166111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142575</xdr:rowOff>
    </xdr:from>
    <xdr:ext cx="469744" cy="259045"/>
    <xdr:sp macro="" textlink="">
      <xdr:nvSpPr>
        <xdr:cNvPr id="730" name="【庁舎】&#10;一人当たり面積平均値テキスト">
          <a:extLst>
            <a:ext uri="{FF2B5EF4-FFF2-40B4-BE49-F238E27FC236}">
              <a16:creationId xmlns:a16="http://schemas.microsoft.com/office/drawing/2014/main" id="{439B17F6-8D81-4DE7-B52B-C526FADC87AF}"/>
            </a:ext>
          </a:extLst>
        </xdr:cNvPr>
        <xdr:cNvSpPr txBox="1"/>
      </xdr:nvSpPr>
      <xdr:spPr>
        <a:xfrm>
          <a:off x="19989800" y="174018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119698</xdr:rowOff>
    </xdr:from>
    <xdr:to>
      <xdr:col>116</xdr:col>
      <xdr:colOff>114300</xdr:colOff>
      <xdr:row>106</xdr:row>
      <xdr:rowOff>49848</xdr:rowOff>
    </xdr:to>
    <xdr:sp macro="" textlink="">
      <xdr:nvSpPr>
        <xdr:cNvPr id="731" name="フローチャート: 判断 730">
          <a:extLst>
            <a:ext uri="{FF2B5EF4-FFF2-40B4-BE49-F238E27FC236}">
              <a16:creationId xmlns:a16="http://schemas.microsoft.com/office/drawing/2014/main" id="{B3681154-6EA7-482E-B532-ED96DC2CDA9A}"/>
            </a:ext>
          </a:extLst>
        </xdr:cNvPr>
        <xdr:cNvSpPr/>
      </xdr:nvSpPr>
      <xdr:spPr>
        <a:xfrm>
          <a:off x="19900900" y="17550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98267</xdr:rowOff>
    </xdr:from>
    <xdr:to>
      <xdr:col>112</xdr:col>
      <xdr:colOff>38100</xdr:colOff>
      <xdr:row>106</xdr:row>
      <xdr:rowOff>28417</xdr:rowOff>
    </xdr:to>
    <xdr:sp macro="" textlink="">
      <xdr:nvSpPr>
        <xdr:cNvPr id="732" name="フローチャート: 判断 731">
          <a:extLst>
            <a:ext uri="{FF2B5EF4-FFF2-40B4-BE49-F238E27FC236}">
              <a16:creationId xmlns:a16="http://schemas.microsoft.com/office/drawing/2014/main" id="{06278E39-5575-459A-9C76-5513DEAB160A}"/>
            </a:ext>
          </a:extLst>
        </xdr:cNvPr>
        <xdr:cNvSpPr/>
      </xdr:nvSpPr>
      <xdr:spPr>
        <a:xfrm>
          <a:off x="19157950" y="1752901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111125</xdr:rowOff>
    </xdr:from>
    <xdr:to>
      <xdr:col>107</xdr:col>
      <xdr:colOff>101600</xdr:colOff>
      <xdr:row>106</xdr:row>
      <xdr:rowOff>41275</xdr:rowOff>
    </xdr:to>
    <xdr:sp macro="" textlink="">
      <xdr:nvSpPr>
        <xdr:cNvPr id="733" name="フローチャート: 判断 732">
          <a:extLst>
            <a:ext uri="{FF2B5EF4-FFF2-40B4-BE49-F238E27FC236}">
              <a16:creationId xmlns:a16="http://schemas.microsoft.com/office/drawing/2014/main" id="{FCC8112C-D3FF-4BCF-94D7-E1ED3F7E44A8}"/>
            </a:ext>
          </a:extLst>
        </xdr:cNvPr>
        <xdr:cNvSpPr/>
      </xdr:nvSpPr>
      <xdr:spPr>
        <a:xfrm>
          <a:off x="18345150" y="1754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129699</xdr:rowOff>
    </xdr:from>
    <xdr:to>
      <xdr:col>102</xdr:col>
      <xdr:colOff>165100</xdr:colOff>
      <xdr:row>106</xdr:row>
      <xdr:rowOff>59849</xdr:rowOff>
    </xdr:to>
    <xdr:sp macro="" textlink="">
      <xdr:nvSpPr>
        <xdr:cNvPr id="734" name="フローチャート: 判断 733">
          <a:extLst>
            <a:ext uri="{FF2B5EF4-FFF2-40B4-BE49-F238E27FC236}">
              <a16:creationId xmlns:a16="http://schemas.microsoft.com/office/drawing/2014/main" id="{6A4B624D-5E5E-4E31-9A46-53A11DC50519}"/>
            </a:ext>
          </a:extLst>
        </xdr:cNvPr>
        <xdr:cNvSpPr/>
      </xdr:nvSpPr>
      <xdr:spPr>
        <a:xfrm>
          <a:off x="17551400" y="1756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735" name="フローチャート: 判断 734">
          <a:extLst>
            <a:ext uri="{FF2B5EF4-FFF2-40B4-BE49-F238E27FC236}">
              <a16:creationId xmlns:a16="http://schemas.microsoft.com/office/drawing/2014/main" id="{20DFA522-4593-432F-ADC3-DDE1595E4CF4}"/>
            </a:ext>
          </a:extLst>
        </xdr:cNvPr>
        <xdr:cNvSpPr/>
      </xdr:nvSpPr>
      <xdr:spPr>
        <a:xfrm>
          <a:off x="16757650" y="175590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7E1A4777-72F2-4072-ABA0-112DEFA25454}"/>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889241FD-70B5-45E0-982B-86631572C56D}"/>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928FE285-E342-4360-B8DB-BC4FC78F012C}"/>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CBF44529-79E3-4261-8A81-A15D06F6DE55}"/>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0E77752D-56F3-4281-8C9C-1E7FE88143F3}"/>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18256</xdr:rowOff>
    </xdr:from>
    <xdr:to>
      <xdr:col>116</xdr:col>
      <xdr:colOff>114300</xdr:colOff>
      <xdr:row>106</xdr:row>
      <xdr:rowOff>119856</xdr:rowOff>
    </xdr:to>
    <xdr:sp macro="" textlink="">
      <xdr:nvSpPr>
        <xdr:cNvPr id="741" name="楕円 740">
          <a:extLst>
            <a:ext uri="{FF2B5EF4-FFF2-40B4-BE49-F238E27FC236}">
              <a16:creationId xmlns:a16="http://schemas.microsoft.com/office/drawing/2014/main" id="{ECF37395-C476-465F-A7DE-8335266A4643}"/>
            </a:ext>
          </a:extLst>
        </xdr:cNvPr>
        <xdr:cNvSpPr/>
      </xdr:nvSpPr>
      <xdr:spPr>
        <a:xfrm>
          <a:off x="19900900" y="1762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168133</xdr:rowOff>
    </xdr:from>
    <xdr:ext cx="469744" cy="259045"/>
    <xdr:sp macro="" textlink="">
      <xdr:nvSpPr>
        <xdr:cNvPr id="742" name="【庁舎】&#10;一人当たり面積該当値テキスト">
          <a:extLst>
            <a:ext uri="{FF2B5EF4-FFF2-40B4-BE49-F238E27FC236}">
              <a16:creationId xmlns:a16="http://schemas.microsoft.com/office/drawing/2014/main" id="{67028096-E5CD-4816-97E9-D2EED735613D}"/>
            </a:ext>
          </a:extLst>
        </xdr:cNvPr>
        <xdr:cNvSpPr txBox="1"/>
      </xdr:nvSpPr>
      <xdr:spPr>
        <a:xfrm>
          <a:off x="19989800" y="17598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51118</xdr:rowOff>
    </xdr:from>
    <xdr:to>
      <xdr:col>112</xdr:col>
      <xdr:colOff>38100</xdr:colOff>
      <xdr:row>106</xdr:row>
      <xdr:rowOff>152718</xdr:rowOff>
    </xdr:to>
    <xdr:sp macro="" textlink="">
      <xdr:nvSpPr>
        <xdr:cNvPr id="743" name="楕円 742">
          <a:extLst>
            <a:ext uri="{FF2B5EF4-FFF2-40B4-BE49-F238E27FC236}">
              <a16:creationId xmlns:a16="http://schemas.microsoft.com/office/drawing/2014/main" id="{8117E7C6-7A75-4F6C-A92D-DD1CACFA2A8C}"/>
            </a:ext>
          </a:extLst>
        </xdr:cNvPr>
        <xdr:cNvSpPr/>
      </xdr:nvSpPr>
      <xdr:spPr>
        <a:xfrm>
          <a:off x="19157950" y="1765331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69056</xdr:rowOff>
    </xdr:from>
    <xdr:to>
      <xdr:col>116</xdr:col>
      <xdr:colOff>63500</xdr:colOff>
      <xdr:row>106</xdr:row>
      <xdr:rowOff>101918</xdr:rowOff>
    </xdr:to>
    <xdr:cxnSp macro="">
      <xdr:nvCxnSpPr>
        <xdr:cNvPr id="744" name="直線コネクタ 743">
          <a:extLst>
            <a:ext uri="{FF2B5EF4-FFF2-40B4-BE49-F238E27FC236}">
              <a16:creationId xmlns:a16="http://schemas.microsoft.com/office/drawing/2014/main" id="{8F279820-B26F-4E8D-96AC-EFBBF4954F9B}"/>
            </a:ext>
          </a:extLst>
        </xdr:cNvPr>
        <xdr:cNvCxnSpPr/>
      </xdr:nvCxnSpPr>
      <xdr:spPr>
        <a:xfrm flipV="1">
          <a:off x="19202400" y="17671256"/>
          <a:ext cx="749300" cy="3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63976</xdr:rowOff>
    </xdr:from>
    <xdr:to>
      <xdr:col>107</xdr:col>
      <xdr:colOff>101600</xdr:colOff>
      <xdr:row>106</xdr:row>
      <xdr:rowOff>165576</xdr:rowOff>
    </xdr:to>
    <xdr:sp macro="" textlink="">
      <xdr:nvSpPr>
        <xdr:cNvPr id="745" name="楕円 744">
          <a:extLst>
            <a:ext uri="{FF2B5EF4-FFF2-40B4-BE49-F238E27FC236}">
              <a16:creationId xmlns:a16="http://schemas.microsoft.com/office/drawing/2014/main" id="{097A0795-F1CD-495A-8EB9-6142C4038163}"/>
            </a:ext>
          </a:extLst>
        </xdr:cNvPr>
        <xdr:cNvSpPr/>
      </xdr:nvSpPr>
      <xdr:spPr>
        <a:xfrm>
          <a:off x="18345150" y="176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101918</xdr:rowOff>
    </xdr:from>
    <xdr:to>
      <xdr:col>111</xdr:col>
      <xdr:colOff>177800</xdr:colOff>
      <xdr:row>106</xdr:row>
      <xdr:rowOff>114776</xdr:rowOff>
    </xdr:to>
    <xdr:cxnSp macro="">
      <xdr:nvCxnSpPr>
        <xdr:cNvPr id="746" name="直線コネクタ 745">
          <a:extLst>
            <a:ext uri="{FF2B5EF4-FFF2-40B4-BE49-F238E27FC236}">
              <a16:creationId xmlns:a16="http://schemas.microsoft.com/office/drawing/2014/main" id="{0B622935-CD93-43AD-ADDA-FEA9F9415D9C}"/>
            </a:ext>
          </a:extLst>
        </xdr:cNvPr>
        <xdr:cNvCxnSpPr/>
      </xdr:nvCxnSpPr>
      <xdr:spPr>
        <a:xfrm flipV="1">
          <a:off x="18395950" y="17704118"/>
          <a:ext cx="806450" cy="1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65405</xdr:rowOff>
    </xdr:from>
    <xdr:to>
      <xdr:col>102</xdr:col>
      <xdr:colOff>165100</xdr:colOff>
      <xdr:row>105</xdr:row>
      <xdr:rowOff>167005</xdr:rowOff>
    </xdr:to>
    <xdr:sp macro="" textlink="">
      <xdr:nvSpPr>
        <xdr:cNvPr id="747" name="楕円 746">
          <a:extLst>
            <a:ext uri="{FF2B5EF4-FFF2-40B4-BE49-F238E27FC236}">
              <a16:creationId xmlns:a16="http://schemas.microsoft.com/office/drawing/2014/main" id="{A58DF033-DACF-45C9-8B50-A2E5C8CB2106}"/>
            </a:ext>
          </a:extLst>
        </xdr:cNvPr>
        <xdr:cNvSpPr/>
      </xdr:nvSpPr>
      <xdr:spPr>
        <a:xfrm>
          <a:off x="17551400" y="1749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116205</xdr:rowOff>
    </xdr:from>
    <xdr:to>
      <xdr:col>107</xdr:col>
      <xdr:colOff>50800</xdr:colOff>
      <xdr:row>106</xdr:row>
      <xdr:rowOff>114776</xdr:rowOff>
    </xdr:to>
    <xdr:cxnSp macro="">
      <xdr:nvCxnSpPr>
        <xdr:cNvPr id="748" name="直線コネクタ 747">
          <a:extLst>
            <a:ext uri="{FF2B5EF4-FFF2-40B4-BE49-F238E27FC236}">
              <a16:creationId xmlns:a16="http://schemas.microsoft.com/office/drawing/2014/main" id="{9BD47442-7341-4161-A19B-90FD88A041C6}"/>
            </a:ext>
          </a:extLst>
        </xdr:cNvPr>
        <xdr:cNvCxnSpPr/>
      </xdr:nvCxnSpPr>
      <xdr:spPr>
        <a:xfrm>
          <a:off x="17602200" y="17546955"/>
          <a:ext cx="793750" cy="17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79693</xdr:rowOff>
    </xdr:from>
    <xdr:to>
      <xdr:col>98</xdr:col>
      <xdr:colOff>38100</xdr:colOff>
      <xdr:row>106</xdr:row>
      <xdr:rowOff>9843</xdr:rowOff>
    </xdr:to>
    <xdr:sp macro="" textlink="">
      <xdr:nvSpPr>
        <xdr:cNvPr id="749" name="楕円 748">
          <a:extLst>
            <a:ext uri="{FF2B5EF4-FFF2-40B4-BE49-F238E27FC236}">
              <a16:creationId xmlns:a16="http://schemas.microsoft.com/office/drawing/2014/main" id="{F61C7307-EFC2-4F70-8D98-CCC64C609617}"/>
            </a:ext>
          </a:extLst>
        </xdr:cNvPr>
        <xdr:cNvSpPr/>
      </xdr:nvSpPr>
      <xdr:spPr>
        <a:xfrm>
          <a:off x="16757650" y="1751044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116205</xdr:rowOff>
    </xdr:from>
    <xdr:to>
      <xdr:col>102</xdr:col>
      <xdr:colOff>114300</xdr:colOff>
      <xdr:row>105</xdr:row>
      <xdr:rowOff>130493</xdr:rowOff>
    </xdr:to>
    <xdr:cxnSp macro="">
      <xdr:nvCxnSpPr>
        <xdr:cNvPr id="750" name="直線コネクタ 749">
          <a:extLst>
            <a:ext uri="{FF2B5EF4-FFF2-40B4-BE49-F238E27FC236}">
              <a16:creationId xmlns:a16="http://schemas.microsoft.com/office/drawing/2014/main" id="{1D37157B-8874-4D84-B571-E8E0250FBD75}"/>
            </a:ext>
          </a:extLst>
        </xdr:cNvPr>
        <xdr:cNvCxnSpPr/>
      </xdr:nvCxnSpPr>
      <xdr:spPr>
        <a:xfrm flipV="1">
          <a:off x="16802100" y="17546955"/>
          <a:ext cx="8001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44944</xdr:rowOff>
    </xdr:from>
    <xdr:ext cx="469744" cy="259045"/>
    <xdr:sp macro="" textlink="">
      <xdr:nvSpPr>
        <xdr:cNvPr id="751" name="n_1aveValue【庁舎】&#10;一人当たり面積">
          <a:extLst>
            <a:ext uri="{FF2B5EF4-FFF2-40B4-BE49-F238E27FC236}">
              <a16:creationId xmlns:a16="http://schemas.microsoft.com/office/drawing/2014/main" id="{0D90A787-019C-48CC-9AE5-BD868DA57D03}"/>
            </a:ext>
          </a:extLst>
        </xdr:cNvPr>
        <xdr:cNvSpPr txBox="1"/>
      </xdr:nvSpPr>
      <xdr:spPr>
        <a:xfrm>
          <a:off x="18980227" y="17304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57802</xdr:rowOff>
    </xdr:from>
    <xdr:ext cx="469744" cy="259045"/>
    <xdr:sp macro="" textlink="">
      <xdr:nvSpPr>
        <xdr:cNvPr id="752" name="n_2aveValue【庁舎】&#10;一人当たり面積">
          <a:extLst>
            <a:ext uri="{FF2B5EF4-FFF2-40B4-BE49-F238E27FC236}">
              <a16:creationId xmlns:a16="http://schemas.microsoft.com/office/drawing/2014/main" id="{0FA5D630-3613-4FD1-874B-A8E44B276BAA}"/>
            </a:ext>
          </a:extLst>
        </xdr:cNvPr>
        <xdr:cNvSpPr txBox="1"/>
      </xdr:nvSpPr>
      <xdr:spPr>
        <a:xfrm>
          <a:off x="18180127" y="1731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50976</xdr:rowOff>
    </xdr:from>
    <xdr:ext cx="469744" cy="259045"/>
    <xdr:sp macro="" textlink="">
      <xdr:nvSpPr>
        <xdr:cNvPr id="753" name="n_3aveValue【庁舎】&#10;一人当たり面積">
          <a:extLst>
            <a:ext uri="{FF2B5EF4-FFF2-40B4-BE49-F238E27FC236}">
              <a16:creationId xmlns:a16="http://schemas.microsoft.com/office/drawing/2014/main" id="{0DAFA702-82E1-46D8-966B-A13FF039D1FA}"/>
            </a:ext>
          </a:extLst>
        </xdr:cNvPr>
        <xdr:cNvSpPr txBox="1"/>
      </xdr:nvSpPr>
      <xdr:spPr>
        <a:xfrm>
          <a:off x="17386377" y="17653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49547</xdr:rowOff>
    </xdr:from>
    <xdr:ext cx="469744" cy="259045"/>
    <xdr:sp macro="" textlink="">
      <xdr:nvSpPr>
        <xdr:cNvPr id="754" name="n_4aveValue【庁舎】&#10;一人当たり面積">
          <a:extLst>
            <a:ext uri="{FF2B5EF4-FFF2-40B4-BE49-F238E27FC236}">
              <a16:creationId xmlns:a16="http://schemas.microsoft.com/office/drawing/2014/main" id="{A59E9239-A1DF-499F-ACC7-A9F62B69216A}"/>
            </a:ext>
          </a:extLst>
        </xdr:cNvPr>
        <xdr:cNvSpPr txBox="1"/>
      </xdr:nvSpPr>
      <xdr:spPr>
        <a:xfrm>
          <a:off x="16592627" y="17651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143845</xdr:rowOff>
    </xdr:from>
    <xdr:ext cx="469744" cy="259045"/>
    <xdr:sp macro="" textlink="">
      <xdr:nvSpPr>
        <xdr:cNvPr id="755" name="n_1mainValue【庁舎】&#10;一人当たり面積">
          <a:extLst>
            <a:ext uri="{FF2B5EF4-FFF2-40B4-BE49-F238E27FC236}">
              <a16:creationId xmlns:a16="http://schemas.microsoft.com/office/drawing/2014/main" id="{935D32EE-82C3-4984-AFE0-EDC4D470A7E5}"/>
            </a:ext>
          </a:extLst>
        </xdr:cNvPr>
        <xdr:cNvSpPr txBox="1"/>
      </xdr:nvSpPr>
      <xdr:spPr>
        <a:xfrm>
          <a:off x="18980227" y="1774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156703</xdr:rowOff>
    </xdr:from>
    <xdr:ext cx="469744" cy="259045"/>
    <xdr:sp macro="" textlink="">
      <xdr:nvSpPr>
        <xdr:cNvPr id="756" name="n_2mainValue【庁舎】&#10;一人当たり面積">
          <a:extLst>
            <a:ext uri="{FF2B5EF4-FFF2-40B4-BE49-F238E27FC236}">
              <a16:creationId xmlns:a16="http://schemas.microsoft.com/office/drawing/2014/main" id="{EF4DACE0-2523-4C78-A0B4-E859882685B9}"/>
            </a:ext>
          </a:extLst>
        </xdr:cNvPr>
        <xdr:cNvSpPr txBox="1"/>
      </xdr:nvSpPr>
      <xdr:spPr>
        <a:xfrm>
          <a:off x="18180127" y="1775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12082</xdr:rowOff>
    </xdr:from>
    <xdr:ext cx="469744" cy="259045"/>
    <xdr:sp macro="" textlink="">
      <xdr:nvSpPr>
        <xdr:cNvPr id="757" name="n_3mainValue【庁舎】&#10;一人当たり面積">
          <a:extLst>
            <a:ext uri="{FF2B5EF4-FFF2-40B4-BE49-F238E27FC236}">
              <a16:creationId xmlns:a16="http://schemas.microsoft.com/office/drawing/2014/main" id="{B983C2BD-360C-47B3-BF83-17104EB5009C}"/>
            </a:ext>
          </a:extLst>
        </xdr:cNvPr>
        <xdr:cNvSpPr txBox="1"/>
      </xdr:nvSpPr>
      <xdr:spPr>
        <a:xfrm>
          <a:off x="17386377" y="17271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26370</xdr:rowOff>
    </xdr:from>
    <xdr:ext cx="469744" cy="259045"/>
    <xdr:sp macro="" textlink="">
      <xdr:nvSpPr>
        <xdr:cNvPr id="758" name="n_4mainValue【庁舎】&#10;一人当たり面積">
          <a:extLst>
            <a:ext uri="{FF2B5EF4-FFF2-40B4-BE49-F238E27FC236}">
              <a16:creationId xmlns:a16="http://schemas.microsoft.com/office/drawing/2014/main" id="{DB78FEF1-9E7F-46F6-8E25-806D36A846C7}"/>
            </a:ext>
          </a:extLst>
        </xdr:cNvPr>
        <xdr:cNvSpPr txBox="1"/>
      </xdr:nvSpPr>
      <xdr:spPr>
        <a:xfrm>
          <a:off x="16592627" y="17285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9" name="正方形/長方形 758">
          <a:extLst>
            <a:ext uri="{FF2B5EF4-FFF2-40B4-BE49-F238E27FC236}">
              <a16:creationId xmlns:a16="http://schemas.microsoft.com/office/drawing/2014/main" id="{7A9D9791-F74A-4CB3-AE84-72CD25265E4A}"/>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0" name="正方形/長方形 759">
          <a:extLst>
            <a:ext uri="{FF2B5EF4-FFF2-40B4-BE49-F238E27FC236}">
              <a16:creationId xmlns:a16="http://schemas.microsoft.com/office/drawing/2014/main" id="{4605CE69-C3B1-47F2-8465-294D0A4C6B67}"/>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1" name="テキスト ボックス 760">
          <a:extLst>
            <a:ext uri="{FF2B5EF4-FFF2-40B4-BE49-F238E27FC236}">
              <a16:creationId xmlns:a16="http://schemas.microsoft.com/office/drawing/2014/main" id="{869DD093-A1BE-4795-8FB1-A06E1BF72140}"/>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公共施設の半数程度は昭和４０年代から昭和５０年代に集中して建設された施設であるため、有形固定資産減価償却率は分析表②全体では６６％程度の進行具合になっている。その中で消防施設の有形固定資産減価償却率は類似団体平均値と比較して著しく低い数値を推移しているが、原因としては町の面積が広いことから消防水利を確保するため防火水槽の新設や消防団詰所の建替事業をを順次行ってきたためである。なお、令和７年度にも消防団詰所の新たな建替事業を予定していることから、償却率は減少する見込みである。一般廃棄物処理施設においては、類似団体平均値を大きく上回っている。平成３年に建設された小鹿野町衛生センターの減価償却が進んでいることから大きく上回っているが、令和４年度に、し尿処理事業が秩父広域市町村圏組合へ移管しているため、今後の有形固定資産減価償却率は減少する見込み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埼玉県小鹿野町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10,316
10,158
171.26
7,433,428
6,981,172
423,164
4,612,070
7,676,917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15.8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口減少が進み高齢化率も高いことから、年々税収は減少している。また、山間地域であるということもあり、企業誘致も上手く進まず、財政基盤が弱い状況である。人口増加を目指した事業を展開しつつ、行政の効率化にも努め、財政の健全化を図っていく。</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98954</xdr:rowOff>
    </xdr:from>
    <xdr:to>
      <xdr:col>23</xdr:col>
      <xdr:colOff>133350</xdr:colOff>
      <xdr:row>44</xdr:row>
      <xdr:rowOff>165100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71154"/>
          <a:ext cx="0" cy="14377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13881</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6014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98954</xdr:rowOff>
    </xdr:from>
    <xdr:to>
      <xdr:col>24</xdr:col>
      <xdr:colOff>12700</xdr:colOff>
      <xdr:row>36</xdr:row>
      <xdr:rowOff>98954</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71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34396</xdr:rowOff>
    </xdr:from>
    <xdr:to>
      <xdr:col>23</xdr:col>
      <xdr:colOff>133350</xdr:colOff>
      <xdr:row>44</xdr:row>
      <xdr:rowOff>44450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578196"/>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24342</xdr:rowOff>
    </xdr:from>
    <xdr:to>
      <xdr:col>19</xdr:col>
      <xdr:colOff>133350</xdr:colOff>
      <xdr:row>44</xdr:row>
      <xdr:rowOff>34396</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568142"/>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24342</xdr:rowOff>
    </xdr:from>
    <xdr:to>
      <xdr:col>19</xdr:col>
      <xdr:colOff>184150</xdr:colOff>
      <xdr:row>43</xdr:row>
      <xdr:rowOff>125942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136119</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165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14288</xdr:rowOff>
    </xdr:from>
    <xdr:to>
      <xdr:col>15</xdr:col>
      <xdr:colOff>82550</xdr:colOff>
      <xdr:row>44</xdr:row>
      <xdr:rowOff>24342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558088"/>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14288</xdr:rowOff>
    </xdr:from>
    <xdr:to>
      <xdr:col>15</xdr:col>
      <xdr:colOff>133350</xdr:colOff>
      <xdr:row>43</xdr:row>
      <xdr:rowOff>115888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126065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4233</xdr:rowOff>
    </xdr:from>
    <xdr:to>
      <xdr:col>11</xdr:col>
      <xdr:colOff>31750</xdr:colOff>
      <xdr:row>44</xdr:row>
      <xdr:rowOff>14288</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548033"/>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14288</xdr:rowOff>
    </xdr:from>
    <xdr:to>
      <xdr:col>11</xdr:col>
      <xdr:colOff>82550</xdr:colOff>
      <xdr:row>43</xdr:row>
      <xdr:rowOff>115888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126065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60977</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43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155046</xdr:rowOff>
    </xdr:from>
    <xdr:to>
      <xdr:col>19</xdr:col>
      <xdr:colOff>184150</xdr:colOff>
      <xdr:row>44</xdr:row>
      <xdr:rowOff>85196</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52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69973</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613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144992</xdr:rowOff>
    </xdr:from>
    <xdr:to>
      <xdr:col>15</xdr:col>
      <xdr:colOff>133350</xdr:colOff>
      <xdr:row>44</xdr:row>
      <xdr:rowOff>75142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59919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134938</xdr:rowOff>
    </xdr:from>
    <xdr:to>
      <xdr:col>11</xdr:col>
      <xdr:colOff>82550</xdr:colOff>
      <xdr:row>44</xdr:row>
      <xdr:rowOff>65088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50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49865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59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39810</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元年度に借り入れた過疎対策事業債の据置期間が終了し、元金の償還が開始したことに伴い公債費が増加したほか、こども医療費やひとり親家庭等医療費などの扶助費が増加した。一方で、令和４年度には、新庁舎建設に伴う備品購入費やコロナ対策事業などを実施したが、事業の完了により全体で０．８ポイントの減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今後も、根拠に基づいた積極的な見直しと優先順位付けの徹底を図り、創意工夫を凝らした経費の節減を行い、歳出削減を図っていく。</a:t>
          </a: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161713</xdr:rowOff>
    </xdr:from>
    <xdr:to>
      <xdr:col>23</xdr:col>
      <xdr:colOff>133350</xdr:colOff>
      <xdr:row>65</xdr:row>
      <xdr:rowOff>165523</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9934363"/>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137600</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28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165523</xdr:rowOff>
    </xdr:from>
    <xdr:to>
      <xdr:col>24</xdr:col>
      <xdr:colOff>12700</xdr:colOff>
      <xdr:row>65</xdr:row>
      <xdr:rowOff>165523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30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76640</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67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161713</xdr:rowOff>
    </xdr:from>
    <xdr:to>
      <xdr:col>24</xdr:col>
      <xdr:colOff>12700</xdr:colOff>
      <xdr:row>57</xdr:row>
      <xdr:rowOff>161713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99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87206</xdr:rowOff>
    </xdr:from>
    <xdr:to>
      <xdr:col>23</xdr:col>
      <xdr:colOff>133350</xdr:colOff>
      <xdr:row>61</xdr:row>
      <xdr:rowOff>151554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4114800" y="10545656"/>
          <a:ext cx="8382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121090</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579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149013</xdr:rowOff>
    </xdr:from>
    <xdr:to>
      <xdr:col>23</xdr:col>
      <xdr:colOff>184150</xdr:colOff>
      <xdr:row>62</xdr:row>
      <xdr:rowOff>79163</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17356</xdr:rowOff>
    </xdr:from>
    <xdr:to>
      <xdr:col>19</xdr:col>
      <xdr:colOff>133350</xdr:colOff>
      <xdr:row>61</xdr:row>
      <xdr:rowOff>151554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0304356"/>
          <a:ext cx="889000" cy="305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12277</xdr:rowOff>
    </xdr:from>
    <xdr:to>
      <xdr:col>19</xdr:col>
      <xdr:colOff>184150</xdr:colOff>
      <xdr:row>61</xdr:row>
      <xdr:rowOff>113877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124054</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239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17356</xdr:rowOff>
    </xdr:from>
    <xdr:to>
      <xdr:col>15</xdr:col>
      <xdr:colOff>82550</xdr:colOff>
      <xdr:row>60</xdr:row>
      <xdr:rowOff>154094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2336800" y="10304356"/>
          <a:ext cx="889000" cy="136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121920</xdr:rowOff>
    </xdr:from>
    <xdr:to>
      <xdr:col>15</xdr:col>
      <xdr:colOff>133350</xdr:colOff>
      <xdr:row>60</xdr:row>
      <xdr:rowOff>52070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023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62247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154094</xdr:rowOff>
    </xdr:from>
    <xdr:to>
      <xdr:col>11</xdr:col>
      <xdr:colOff>31750</xdr:colOff>
      <xdr:row>61</xdr:row>
      <xdr:rowOff>167640</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0441094"/>
          <a:ext cx="889000" cy="18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108796</xdr:rowOff>
    </xdr:from>
    <xdr:to>
      <xdr:col>11</xdr:col>
      <xdr:colOff>82550</xdr:colOff>
      <xdr:row>62</xdr:row>
      <xdr:rowOff>38946</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5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23723</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1694</xdr:rowOff>
    </xdr:from>
    <xdr:to>
      <xdr:col>7</xdr:col>
      <xdr:colOff>31750</xdr:colOff>
      <xdr:row>62</xdr:row>
      <xdr:rowOff>103294</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88071</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36406</xdr:rowOff>
    </xdr:from>
    <xdr:to>
      <xdr:col>23</xdr:col>
      <xdr:colOff>184150</xdr:colOff>
      <xdr:row>61</xdr:row>
      <xdr:rowOff>138006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04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52933</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3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100754</xdr:rowOff>
    </xdr:from>
    <xdr:to>
      <xdr:col>19</xdr:col>
      <xdr:colOff>184150</xdr:colOff>
      <xdr:row>62</xdr:row>
      <xdr:rowOff>30904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15681</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0645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138006</xdr:rowOff>
    </xdr:from>
    <xdr:to>
      <xdr:col>15</xdr:col>
      <xdr:colOff>133350</xdr:colOff>
      <xdr:row>60</xdr:row>
      <xdr:rowOff>68156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02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52933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3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103294</xdr:rowOff>
    </xdr:from>
    <xdr:to>
      <xdr:col>11</xdr:col>
      <xdr:colOff>82550</xdr:colOff>
      <xdr:row>61</xdr:row>
      <xdr:rowOff>33444</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39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43621</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116840</xdr:rowOff>
    </xdr:from>
    <xdr:to>
      <xdr:col>7</xdr:col>
      <xdr:colOff>31750</xdr:colOff>
      <xdr:row>62</xdr:row>
      <xdr:rowOff>46990</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57167</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[237,308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５</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年度の人件費は、職員の年齢構成の変化に伴い職員給</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や職員手当</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などが減少した</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ほか、再任用職員数の減少など</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により、令和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４</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年度と比較して、</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８，６４６</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千円の減となった。物件費においても、</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新庁舎</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整備事業</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が完了したこと</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に伴</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い、</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備品購入費</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などが減少したほか</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し尿処理事業が公営企業会計化したことにより、委託料が減少したことため、</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全体で</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１０１，３５６千</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円減少した。</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上記のことから、</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人口１人当たりの金額として</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も５，７５６</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円の</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となった。</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3" name="テキスト ボックス 192">
          <a:extLst>
            <a:ext uri="{FF2B5EF4-FFF2-40B4-BE49-F238E27FC236}">
              <a16:creationId xmlns:a16="http://schemas.microsoft.com/office/drawing/2014/main" id="{00000000-0008-0000-0300-0000C1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4" name="人件費・物件費等の状況グラフ枠">
          <a:extLst>
            <a:ext uri="{FF2B5EF4-FFF2-40B4-BE49-F238E27FC236}">
              <a16:creationId xmlns:a16="http://schemas.microsoft.com/office/drawing/2014/main" id="{00000000-0008-0000-0300-0000C2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162846</xdr:rowOff>
    </xdr:from>
    <xdr:to>
      <xdr:col>23</xdr:col>
      <xdr:colOff>133350</xdr:colOff>
      <xdr:row>89</xdr:row>
      <xdr:rowOff>150395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953000" y="13878846"/>
          <a:ext cx="0" cy="15305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122472</xdr:rowOff>
    </xdr:from>
    <xdr:ext cx="762000" cy="259045"/>
    <xdr:sp macro="" textlink="">
      <xdr:nvSpPr>
        <xdr:cNvPr id="196" name="人件費・物件費等の状況最小値テキスト">
          <a:extLst>
            <a:ext uri="{FF2B5EF4-FFF2-40B4-BE49-F238E27FC236}">
              <a16:creationId xmlns:a16="http://schemas.microsoft.com/office/drawing/2014/main" id="{00000000-0008-0000-0300-0000C4000000}"/>
            </a:ext>
          </a:extLst>
        </xdr:cNvPr>
        <xdr:cNvSpPr txBox="1"/>
      </xdr:nvSpPr>
      <xdr:spPr>
        <a:xfrm>
          <a:off x="5041900" y="1538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150395</xdr:rowOff>
    </xdr:from>
    <xdr:to>
      <xdr:col>24</xdr:col>
      <xdr:colOff>12700</xdr:colOff>
      <xdr:row>89</xdr:row>
      <xdr:rowOff>150395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540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77773</xdr:rowOff>
    </xdr:from>
    <xdr:ext cx="762000" cy="259045"/>
    <xdr:sp macro="" textlink="">
      <xdr:nvSpPr>
        <xdr:cNvPr id="198" name="人件費・物件費等の状況最大値テキスト">
          <a:extLst>
            <a:ext uri="{FF2B5EF4-FFF2-40B4-BE49-F238E27FC236}">
              <a16:creationId xmlns:a16="http://schemas.microsoft.com/office/drawing/2014/main" id="{00000000-0008-0000-0300-0000C6000000}"/>
            </a:ext>
          </a:extLst>
        </xdr:cNvPr>
        <xdr:cNvSpPr txBox="1"/>
      </xdr:nvSpPr>
      <xdr:spPr>
        <a:xfrm>
          <a:off x="5041900" y="1362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162846</xdr:rowOff>
    </xdr:from>
    <xdr:to>
      <xdr:col>24</xdr:col>
      <xdr:colOff>12700</xdr:colOff>
      <xdr:row>80</xdr:row>
      <xdr:rowOff>162846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864100" y="1387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157635</xdr:rowOff>
    </xdr:from>
    <xdr:to>
      <xdr:col>23</xdr:col>
      <xdr:colOff>133350</xdr:colOff>
      <xdr:row>83</xdr:row>
      <xdr:rowOff>6026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4114800" y="14216535"/>
          <a:ext cx="838200" cy="19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71144</xdr:rowOff>
    </xdr:from>
    <xdr:ext cx="762000" cy="259045"/>
    <xdr:sp macro="" textlink="">
      <xdr:nvSpPr>
        <xdr:cNvPr id="201" name="人件費・物件費等の状況平均値テキスト">
          <a:extLst>
            <a:ext uri="{FF2B5EF4-FFF2-40B4-BE49-F238E27FC236}">
              <a16:creationId xmlns:a16="http://schemas.microsoft.com/office/drawing/2014/main" id="{00000000-0008-0000-0300-0000C9000000}"/>
            </a:ext>
          </a:extLst>
        </xdr:cNvPr>
        <xdr:cNvSpPr txBox="1"/>
      </xdr:nvSpPr>
      <xdr:spPr>
        <a:xfrm>
          <a:off x="5041900" y="13958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54617</xdr:rowOff>
    </xdr:from>
    <xdr:to>
      <xdr:col>23</xdr:col>
      <xdr:colOff>184150</xdr:colOff>
      <xdr:row>82</xdr:row>
      <xdr:rowOff>156217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902200" y="1411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4916</xdr:rowOff>
    </xdr:from>
    <xdr:to>
      <xdr:col>19</xdr:col>
      <xdr:colOff>133350</xdr:colOff>
      <xdr:row>83</xdr:row>
      <xdr:rowOff>6026</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3225800" y="14235266"/>
          <a:ext cx="889000" cy="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22859</xdr:rowOff>
    </xdr:from>
    <xdr:to>
      <xdr:col>19</xdr:col>
      <xdr:colOff>184150</xdr:colOff>
      <xdr:row>82</xdr:row>
      <xdr:rowOff>124459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4064000" y="1408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134636</xdr:rowOff>
    </xdr:from>
    <xdr:ext cx="7366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733800" y="13850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144225</xdr:rowOff>
    </xdr:from>
    <xdr:to>
      <xdr:col>15</xdr:col>
      <xdr:colOff>82550</xdr:colOff>
      <xdr:row>83</xdr:row>
      <xdr:rowOff>4916</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2336800" y="14203125"/>
          <a:ext cx="889000" cy="3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166635</xdr:rowOff>
    </xdr:from>
    <xdr:to>
      <xdr:col>15</xdr:col>
      <xdr:colOff>133350</xdr:colOff>
      <xdr:row>82</xdr:row>
      <xdr:rowOff>96785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3175000" y="1405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106962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844800" y="1382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93738</xdr:rowOff>
    </xdr:from>
    <xdr:to>
      <xdr:col>11</xdr:col>
      <xdr:colOff>31750</xdr:colOff>
      <xdr:row>82</xdr:row>
      <xdr:rowOff>144225</xdr:rowOff>
    </xdr:to>
    <xdr:cxnSp macro="">
      <xdr:nvCxnSpPr>
        <xdr:cNvPr id="209" name="直線コネクタ 208">
          <a:extLst>
            <a:ext uri="{FF2B5EF4-FFF2-40B4-BE49-F238E27FC236}">
              <a16:creationId xmlns:a16="http://schemas.microsoft.com/office/drawing/2014/main" id="{00000000-0008-0000-0300-0000D1000000}"/>
            </a:ext>
          </a:extLst>
        </xdr:cNvPr>
        <xdr:cNvCxnSpPr/>
      </xdr:nvCxnSpPr>
      <xdr:spPr>
        <a:xfrm>
          <a:off x="1447800" y="14152638"/>
          <a:ext cx="889000" cy="5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129502</xdr:rowOff>
    </xdr:from>
    <xdr:to>
      <xdr:col>11</xdr:col>
      <xdr:colOff>82550</xdr:colOff>
      <xdr:row>82</xdr:row>
      <xdr:rowOff>59652</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2286000" y="1401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69829</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955800" y="13785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106769</xdr:rowOff>
    </xdr:from>
    <xdr:to>
      <xdr:col>7</xdr:col>
      <xdr:colOff>31750</xdr:colOff>
      <xdr:row>82</xdr:row>
      <xdr:rowOff>36919</xdr:rowOff>
    </xdr:to>
    <xdr:sp macro="" textlink="">
      <xdr:nvSpPr>
        <xdr:cNvPr id="212" name="フローチャート: 判断 211">
          <a:extLst>
            <a:ext uri="{FF2B5EF4-FFF2-40B4-BE49-F238E27FC236}">
              <a16:creationId xmlns:a16="http://schemas.microsoft.com/office/drawing/2014/main" id="{00000000-0008-0000-0300-0000D4000000}"/>
            </a:ext>
          </a:extLst>
        </xdr:cNvPr>
        <xdr:cNvSpPr/>
      </xdr:nvSpPr>
      <xdr:spPr>
        <a:xfrm>
          <a:off x="1397000" y="139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47096</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066800" y="13763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106835</xdr:rowOff>
    </xdr:from>
    <xdr:to>
      <xdr:col>23</xdr:col>
      <xdr:colOff>184150</xdr:colOff>
      <xdr:row>83</xdr:row>
      <xdr:rowOff>36985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902200" y="1416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78912</xdr:rowOff>
    </xdr:from>
    <xdr:ext cx="762000" cy="259045"/>
    <xdr:sp macro="" textlink="">
      <xdr:nvSpPr>
        <xdr:cNvPr id="220" name="人件費・物件費等の状況該当値テキスト">
          <a:extLst>
            <a:ext uri="{FF2B5EF4-FFF2-40B4-BE49-F238E27FC236}">
              <a16:creationId xmlns:a16="http://schemas.microsoft.com/office/drawing/2014/main" id="{00000000-0008-0000-0300-0000DC000000}"/>
            </a:ext>
          </a:extLst>
        </xdr:cNvPr>
        <xdr:cNvSpPr txBox="1"/>
      </xdr:nvSpPr>
      <xdr:spPr>
        <a:xfrm>
          <a:off x="5041900" y="14137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126676</xdr:rowOff>
    </xdr:from>
    <xdr:to>
      <xdr:col>19</xdr:col>
      <xdr:colOff>184150</xdr:colOff>
      <xdr:row>83</xdr:row>
      <xdr:rowOff>56826</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4064000" y="1418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41603</xdr:rowOff>
    </xdr:from>
    <xdr:ext cx="7366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3733800" y="14271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125566</xdr:rowOff>
    </xdr:from>
    <xdr:to>
      <xdr:col>15</xdr:col>
      <xdr:colOff>133350</xdr:colOff>
      <xdr:row>83</xdr:row>
      <xdr:rowOff>55716</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3175000" y="1418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40493</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2844800" y="14270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93425</xdr:rowOff>
    </xdr:from>
    <xdr:to>
      <xdr:col>11</xdr:col>
      <xdr:colOff>82550</xdr:colOff>
      <xdr:row>83</xdr:row>
      <xdr:rowOff>23575</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2286000" y="1415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8352</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955800" y="1423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42938</xdr:rowOff>
    </xdr:from>
    <xdr:to>
      <xdr:col>7</xdr:col>
      <xdr:colOff>31750</xdr:colOff>
      <xdr:row>82</xdr:row>
      <xdr:rowOff>144538</xdr:rowOff>
    </xdr:to>
    <xdr:sp macro="" textlink="">
      <xdr:nvSpPr>
        <xdr:cNvPr id="227" name="楕円 226">
          <a:extLst>
            <a:ext uri="{FF2B5EF4-FFF2-40B4-BE49-F238E27FC236}">
              <a16:creationId xmlns:a16="http://schemas.microsoft.com/office/drawing/2014/main" id="{00000000-0008-0000-0300-0000E3000000}"/>
            </a:ext>
          </a:extLst>
        </xdr:cNvPr>
        <xdr:cNvSpPr/>
      </xdr:nvSpPr>
      <xdr:spPr>
        <a:xfrm>
          <a:off x="1397000" y="14101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129315</xdr:rowOff>
    </xdr:from>
    <xdr:ext cx="762000" cy="25904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066800" y="14188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0" name="正方形/長方形 239">
          <a:extLst>
            <a:ext uri="{FF2B5EF4-FFF2-40B4-BE49-F238E27FC236}">
              <a16:creationId xmlns:a16="http://schemas.microsoft.com/office/drawing/2014/main" id="{00000000-0008-0000-0300-0000F0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５</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年度のラスパイレス指数は９４．</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７</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と令和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４</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年度と比較して０．</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１減少</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している。</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した要因としては、</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職員構成の変化</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などによ</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る</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ためである。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8" name="給与水準   （国との比較）グラフ枠">
          <a:extLst>
            <a:ext uri="{FF2B5EF4-FFF2-40B4-BE49-F238E27FC236}">
              <a16:creationId xmlns:a16="http://schemas.microsoft.com/office/drawing/2014/main" id="{00000000-0008-0000-0300-000002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130629</xdr:rowOff>
    </xdr:from>
    <xdr:to>
      <xdr:col>81</xdr:col>
      <xdr:colOff>44450</xdr:colOff>
      <xdr:row>89</xdr:row>
      <xdr:rowOff>127302</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7018000" y="13846629"/>
          <a:ext cx="0" cy="15397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60" name="給与水準   （国との比較）最小値テキスト">
          <a:extLst>
            <a:ext uri="{FF2B5EF4-FFF2-40B4-BE49-F238E27FC236}">
              <a16:creationId xmlns:a16="http://schemas.microsoft.com/office/drawing/2014/main" id="{00000000-0008-0000-0300-000004010000}"/>
            </a:ext>
          </a:extLst>
        </xdr:cNvPr>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45556</xdr:rowOff>
    </xdr:from>
    <xdr:ext cx="762000" cy="259045"/>
    <xdr:sp macro="" textlink="">
      <xdr:nvSpPr>
        <xdr:cNvPr id="262" name="給与水準   （国との比較）最大値テキスト">
          <a:extLst>
            <a:ext uri="{FF2B5EF4-FFF2-40B4-BE49-F238E27FC236}">
              <a16:creationId xmlns:a16="http://schemas.microsoft.com/office/drawing/2014/main" id="{00000000-0008-0000-0300-000006010000}"/>
            </a:ext>
          </a:extLst>
        </xdr:cNvPr>
        <xdr:cNvSpPr txBox="1"/>
      </xdr:nvSpPr>
      <xdr:spPr>
        <a:xfrm>
          <a:off x="171069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130629</xdr:rowOff>
    </xdr:from>
    <xdr:to>
      <xdr:col>81</xdr:col>
      <xdr:colOff>133350</xdr:colOff>
      <xdr:row>80</xdr:row>
      <xdr:rowOff>130629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929100" y="13846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54732</xdr:rowOff>
    </xdr:from>
    <xdr:to>
      <xdr:col>81</xdr:col>
      <xdr:colOff>44450</xdr:colOff>
      <xdr:row>85</xdr:row>
      <xdr:rowOff>66221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6179800" y="14627982"/>
          <a:ext cx="8382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57348</xdr:rowOff>
    </xdr:from>
    <xdr:ext cx="762000" cy="259045"/>
    <xdr:sp macro="" textlink="">
      <xdr:nvSpPr>
        <xdr:cNvPr id="265" name="給与水準   （国との比較）平均値テキスト">
          <a:extLst>
            <a:ext uri="{FF2B5EF4-FFF2-40B4-BE49-F238E27FC236}">
              <a16:creationId xmlns:a16="http://schemas.microsoft.com/office/drawing/2014/main" id="{00000000-0008-0000-0300-000009010000}"/>
            </a:ext>
          </a:extLst>
        </xdr:cNvPr>
        <xdr:cNvSpPr txBox="1"/>
      </xdr:nvSpPr>
      <xdr:spPr>
        <a:xfrm>
          <a:off x="17106900" y="148020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85271</xdr:rowOff>
    </xdr:from>
    <xdr:to>
      <xdr:col>81</xdr:col>
      <xdr:colOff>95250</xdr:colOff>
      <xdr:row>87</xdr:row>
      <xdr:rowOff>15421</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69672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157238</xdr:rowOff>
    </xdr:from>
    <xdr:to>
      <xdr:col>77</xdr:col>
      <xdr:colOff>44450</xdr:colOff>
      <xdr:row>85</xdr:row>
      <xdr:rowOff>66221</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5290800" y="14559038"/>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73782</xdr:rowOff>
    </xdr:from>
    <xdr:to>
      <xdr:col>77</xdr:col>
      <xdr:colOff>95250</xdr:colOff>
      <xdr:row>87</xdr:row>
      <xdr:rowOff>3932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6129000" y="1481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160159</xdr:rowOff>
    </xdr:from>
    <xdr:ext cx="7366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798800" y="14904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76805</xdr:rowOff>
    </xdr:from>
    <xdr:to>
      <xdr:col>72</xdr:col>
      <xdr:colOff>203200</xdr:colOff>
      <xdr:row>84</xdr:row>
      <xdr:rowOff>157238</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4401800" y="1447860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62291</xdr:rowOff>
    </xdr:from>
    <xdr:to>
      <xdr:col>73</xdr:col>
      <xdr:colOff>44450</xdr:colOff>
      <xdr:row>86</xdr:row>
      <xdr:rowOff>163891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5240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148668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909800" y="148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76805</xdr:rowOff>
    </xdr:from>
    <xdr:to>
      <xdr:col>68</xdr:col>
      <xdr:colOff>152400</xdr:colOff>
      <xdr:row>84</xdr:row>
      <xdr:rowOff>111277</xdr:rowOff>
    </xdr:to>
    <xdr:cxnSp macro="">
      <xdr:nvCxnSpPr>
        <xdr:cNvPr id="273" name="直線コネクタ 272">
          <a:extLst>
            <a:ext uri="{FF2B5EF4-FFF2-40B4-BE49-F238E27FC236}">
              <a16:creationId xmlns:a16="http://schemas.microsoft.com/office/drawing/2014/main" id="{00000000-0008-0000-0300-000011010000}"/>
            </a:ext>
          </a:extLst>
        </xdr:cNvPr>
        <xdr:cNvCxnSpPr/>
      </xdr:nvCxnSpPr>
      <xdr:spPr>
        <a:xfrm flipV="1">
          <a:off x="13512800" y="1447860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39309</xdr:rowOff>
    </xdr:from>
    <xdr:to>
      <xdr:col>68</xdr:col>
      <xdr:colOff>203200</xdr:colOff>
      <xdr:row>86</xdr:row>
      <xdr:rowOff>140909</xdr:rowOff>
    </xdr:to>
    <xdr:sp macro="" textlink="">
      <xdr:nvSpPr>
        <xdr:cNvPr id="274" name="フローチャート: 判断 273">
          <a:extLst>
            <a:ext uri="{FF2B5EF4-FFF2-40B4-BE49-F238E27FC236}">
              <a16:creationId xmlns:a16="http://schemas.microsoft.com/office/drawing/2014/main" id="{00000000-0008-0000-0300-000012010000}"/>
            </a:ext>
          </a:extLst>
        </xdr:cNvPr>
        <xdr:cNvSpPr/>
      </xdr:nvSpPr>
      <xdr:spPr>
        <a:xfrm>
          <a:off x="143510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125686</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87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6" name="フローチャート: 判断 275">
          <a:extLst>
            <a:ext uri="{FF2B5EF4-FFF2-40B4-BE49-F238E27FC236}">
              <a16:creationId xmlns:a16="http://schemas.microsoft.com/office/drawing/2014/main" id="{00000000-0008-0000-0300-000014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3932</xdr:rowOff>
    </xdr:from>
    <xdr:to>
      <xdr:col>81</xdr:col>
      <xdr:colOff>95250</xdr:colOff>
      <xdr:row>85</xdr:row>
      <xdr:rowOff>105532</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6967200" y="1457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20459</xdr:rowOff>
    </xdr:from>
    <xdr:ext cx="762000" cy="259045"/>
    <xdr:sp macro="" textlink="">
      <xdr:nvSpPr>
        <xdr:cNvPr id="284" name="給与水準   （国との比較）該当値テキスト">
          <a:extLst>
            <a:ext uri="{FF2B5EF4-FFF2-40B4-BE49-F238E27FC236}">
              <a16:creationId xmlns:a16="http://schemas.microsoft.com/office/drawing/2014/main" id="{00000000-0008-0000-0300-00001C010000}"/>
            </a:ext>
          </a:extLst>
        </xdr:cNvPr>
        <xdr:cNvSpPr txBox="1"/>
      </xdr:nvSpPr>
      <xdr:spPr>
        <a:xfrm>
          <a:off x="17106900" y="14422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15421</xdr:rowOff>
    </xdr:from>
    <xdr:to>
      <xdr:col>77</xdr:col>
      <xdr:colOff>95250</xdr:colOff>
      <xdr:row>85</xdr:row>
      <xdr:rowOff>117021</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6129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106438</xdr:rowOff>
    </xdr:from>
    <xdr:to>
      <xdr:col>73</xdr:col>
      <xdr:colOff>44450</xdr:colOff>
      <xdr:row>85</xdr:row>
      <xdr:rowOff>36588</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5240000" y="1450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46765</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4909800" y="1427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26005</xdr:rowOff>
    </xdr:from>
    <xdr:to>
      <xdr:col>68</xdr:col>
      <xdr:colOff>203200</xdr:colOff>
      <xdr:row>84</xdr:row>
      <xdr:rowOff>127605</xdr:rowOff>
    </xdr:to>
    <xdr:sp macro="" textlink="">
      <xdr:nvSpPr>
        <xdr:cNvPr id="289" name="楕円 288">
          <a:extLst>
            <a:ext uri="{FF2B5EF4-FFF2-40B4-BE49-F238E27FC236}">
              <a16:creationId xmlns:a16="http://schemas.microsoft.com/office/drawing/2014/main" id="{00000000-0008-0000-0300-000021010000}"/>
            </a:ext>
          </a:extLst>
        </xdr:cNvPr>
        <xdr:cNvSpPr/>
      </xdr:nvSpPr>
      <xdr:spPr>
        <a:xfrm>
          <a:off x="14351000" y="1442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137782</xdr:rowOff>
    </xdr:from>
    <xdr:ext cx="762000" cy="259045"/>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4020800" y="1419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60477</xdr:rowOff>
    </xdr:from>
    <xdr:to>
      <xdr:col>64</xdr:col>
      <xdr:colOff>152400</xdr:colOff>
      <xdr:row>84</xdr:row>
      <xdr:rowOff>162077</xdr:rowOff>
    </xdr:to>
    <xdr:sp macro="" textlink="">
      <xdr:nvSpPr>
        <xdr:cNvPr id="291" name="楕円 290">
          <a:extLst>
            <a:ext uri="{FF2B5EF4-FFF2-40B4-BE49-F238E27FC236}">
              <a16:creationId xmlns:a16="http://schemas.microsoft.com/office/drawing/2014/main" id="{00000000-0008-0000-0300-000023010000}"/>
            </a:ext>
          </a:extLst>
        </xdr:cNvPr>
        <xdr:cNvSpPr/>
      </xdr:nvSpPr>
      <xdr:spPr>
        <a:xfrm>
          <a:off x="13462000" y="1446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804</xdr:rowOff>
    </xdr:from>
    <xdr:ext cx="762000" cy="259045"/>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3131800" y="14231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4" name="正方形/長方形 303">
          <a:extLst>
            <a:ext uri="{FF2B5EF4-FFF2-40B4-BE49-F238E27FC236}">
              <a16:creationId xmlns:a16="http://schemas.microsoft.com/office/drawing/2014/main" id="{00000000-0008-0000-0300-000030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５年度数値は、類似団体より３．０４ポイント、埼玉県平均より６．９２ポイント高い数値となっている。当町は、面積が広く、既存の事務事業を維持継続していくためには、ある程度の職員数は確保しておく必要があり、大幅な削減は難しい状況である。また、人口については年々減少することが予想されていることから、今後もある程度増加していくと考え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事業の縮小や廃止を行い、職員数の適正化について取り組んでいく必要がある。</a:t>
          </a:r>
        </a:p>
      </xdr:txBody>
    </xdr:sp>
    <xdr:clientData/>
  </xdr:twoCellAnchor>
  <xdr:oneCellAnchor>
    <xdr:from>
      <xdr:col>61</xdr:col>
      <xdr:colOff>6350</xdr:colOff>
      <xdr:row>54</xdr:row>
      <xdr:rowOff>139700</xdr:rowOff>
    </xdr:from>
    <xdr:ext cx="349839" cy="225703"/>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3" name="定員管理の状況グラフ枠">
          <a:extLst>
            <a:ext uri="{FF2B5EF4-FFF2-40B4-BE49-F238E27FC236}">
              <a16:creationId xmlns:a16="http://schemas.microsoft.com/office/drawing/2014/main" id="{00000000-0008-0000-0300-00004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91380</xdr:rowOff>
    </xdr:from>
    <xdr:to>
      <xdr:col>81</xdr:col>
      <xdr:colOff>44450</xdr:colOff>
      <xdr:row>66</xdr:row>
      <xdr:rowOff>158387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7018000" y="10035480"/>
          <a:ext cx="0" cy="14386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130464</xdr:rowOff>
    </xdr:from>
    <xdr:ext cx="762000" cy="259045"/>
    <xdr:sp macro="" textlink="">
      <xdr:nvSpPr>
        <xdr:cNvPr id="325" name="定員管理の状況最小値テキスト">
          <a:extLst>
            <a:ext uri="{FF2B5EF4-FFF2-40B4-BE49-F238E27FC236}">
              <a16:creationId xmlns:a16="http://schemas.microsoft.com/office/drawing/2014/main" id="{00000000-0008-0000-0300-000045010000}"/>
            </a:ext>
          </a:extLst>
        </xdr:cNvPr>
        <xdr:cNvSpPr txBox="1"/>
      </xdr:nvSpPr>
      <xdr:spPr>
        <a:xfrm>
          <a:off x="17106900" y="1144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158387</xdr:rowOff>
    </xdr:from>
    <xdr:to>
      <xdr:col>81</xdr:col>
      <xdr:colOff>133350</xdr:colOff>
      <xdr:row>66</xdr:row>
      <xdr:rowOff>158387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929100" y="1147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6307</xdr:rowOff>
    </xdr:from>
    <xdr:ext cx="762000" cy="259045"/>
    <xdr:sp macro="" textlink="">
      <xdr:nvSpPr>
        <xdr:cNvPr id="327" name="定員管理の状況最大値テキスト">
          <a:extLst>
            <a:ext uri="{FF2B5EF4-FFF2-40B4-BE49-F238E27FC236}">
              <a16:creationId xmlns:a16="http://schemas.microsoft.com/office/drawing/2014/main" id="{00000000-0008-0000-0300-000047010000}"/>
            </a:ext>
          </a:extLst>
        </xdr:cNvPr>
        <xdr:cNvSpPr txBox="1"/>
      </xdr:nvSpPr>
      <xdr:spPr>
        <a:xfrm>
          <a:off x="17106900" y="977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91380</xdr:rowOff>
    </xdr:from>
    <xdr:to>
      <xdr:col>81</xdr:col>
      <xdr:colOff>133350</xdr:colOff>
      <xdr:row>58</xdr:row>
      <xdr:rowOff>91380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929100" y="1003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10885</xdr:rowOff>
    </xdr:from>
    <xdr:to>
      <xdr:col>81</xdr:col>
      <xdr:colOff>44450</xdr:colOff>
      <xdr:row>63</xdr:row>
      <xdr:rowOff>35016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6179800" y="10812235"/>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165782</xdr:rowOff>
    </xdr:from>
    <xdr:ext cx="762000" cy="259045"/>
    <xdr:sp macro="" textlink="">
      <xdr:nvSpPr>
        <xdr:cNvPr id="330" name="定員管理の状況平均値テキスト">
          <a:extLst>
            <a:ext uri="{FF2B5EF4-FFF2-40B4-BE49-F238E27FC236}">
              <a16:creationId xmlns:a16="http://schemas.microsoft.com/office/drawing/2014/main" id="{00000000-0008-0000-0300-00004A010000}"/>
            </a:ext>
          </a:extLst>
        </xdr:cNvPr>
        <xdr:cNvSpPr txBox="1"/>
      </xdr:nvSpPr>
      <xdr:spPr>
        <a:xfrm>
          <a:off x="17106900" y="10281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149255</xdr:rowOff>
    </xdr:from>
    <xdr:to>
      <xdr:col>81</xdr:col>
      <xdr:colOff>95250</xdr:colOff>
      <xdr:row>61</xdr:row>
      <xdr:rowOff>79405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69672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10885</xdr:rowOff>
    </xdr:from>
    <xdr:to>
      <xdr:col>77</xdr:col>
      <xdr:colOff>44450</xdr:colOff>
      <xdr:row>63</xdr:row>
      <xdr:rowOff>14333</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5290800" y="10812235"/>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59707</xdr:rowOff>
    </xdr:from>
    <xdr:ext cx="7366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798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140970</xdr:rowOff>
    </xdr:from>
    <xdr:to>
      <xdr:col>72</xdr:col>
      <xdr:colOff>203200</xdr:colOff>
      <xdr:row>63</xdr:row>
      <xdr:rowOff>14333</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4401800" y="10770870"/>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106741</xdr:rowOff>
    </xdr:from>
    <xdr:to>
      <xdr:col>73</xdr:col>
      <xdr:colOff>44450</xdr:colOff>
      <xdr:row>61</xdr:row>
      <xdr:rowOff>36891</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5240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47068</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10162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58238</xdr:rowOff>
    </xdr:from>
    <xdr:to>
      <xdr:col>68</xdr:col>
      <xdr:colOff>152400</xdr:colOff>
      <xdr:row>62</xdr:row>
      <xdr:rowOff>140970</xdr:rowOff>
    </xdr:to>
    <xdr:cxnSp macro="">
      <xdr:nvCxnSpPr>
        <xdr:cNvPr id="338" name="直線コネクタ 337">
          <a:extLst>
            <a:ext uri="{FF2B5EF4-FFF2-40B4-BE49-F238E27FC236}">
              <a16:creationId xmlns:a16="http://schemas.microsoft.com/office/drawing/2014/main" id="{00000000-0008-0000-0300-000052010000}"/>
            </a:ext>
          </a:extLst>
        </xdr:cNvPr>
        <xdr:cNvCxnSpPr/>
      </xdr:nvCxnSpPr>
      <xdr:spPr>
        <a:xfrm>
          <a:off x="13512800" y="10688138"/>
          <a:ext cx="889000" cy="8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73418</xdr:rowOff>
    </xdr:from>
    <xdr:to>
      <xdr:col>68</xdr:col>
      <xdr:colOff>203200</xdr:colOff>
      <xdr:row>61</xdr:row>
      <xdr:rowOff>3568</xdr:rowOff>
    </xdr:to>
    <xdr:sp macro="" textlink="">
      <xdr:nvSpPr>
        <xdr:cNvPr id="339" name="フローチャート: 判断 338">
          <a:extLst>
            <a:ext uri="{FF2B5EF4-FFF2-40B4-BE49-F238E27FC236}">
              <a16:creationId xmlns:a16="http://schemas.microsoft.com/office/drawing/2014/main" id="{00000000-0008-0000-0300-000053010000}"/>
            </a:ext>
          </a:extLst>
        </xdr:cNvPr>
        <xdr:cNvSpPr/>
      </xdr:nvSpPr>
      <xdr:spPr>
        <a:xfrm>
          <a:off x="14351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13745</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12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122827</xdr:rowOff>
    </xdr:from>
    <xdr:to>
      <xdr:col>64</xdr:col>
      <xdr:colOff>152400</xdr:colOff>
      <xdr:row>61</xdr:row>
      <xdr:rowOff>52977</xdr:rowOff>
    </xdr:to>
    <xdr:sp macro="" textlink="">
      <xdr:nvSpPr>
        <xdr:cNvPr id="341" name="フローチャート: 判断 340">
          <a:extLst>
            <a:ext uri="{FF2B5EF4-FFF2-40B4-BE49-F238E27FC236}">
              <a16:creationId xmlns:a16="http://schemas.microsoft.com/office/drawing/2014/main" id="{00000000-0008-0000-0300-000055010000}"/>
            </a:ext>
          </a:extLst>
        </xdr:cNvPr>
        <xdr:cNvSpPr/>
      </xdr:nvSpPr>
      <xdr:spPr>
        <a:xfrm>
          <a:off x="13462000" y="1040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63154</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178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155666</xdr:rowOff>
    </xdr:from>
    <xdr:to>
      <xdr:col>81</xdr:col>
      <xdr:colOff>95250</xdr:colOff>
      <xdr:row>63</xdr:row>
      <xdr:rowOff>85816</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6967200" y="1078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127743</xdr:rowOff>
    </xdr:from>
    <xdr:ext cx="762000" cy="259045"/>
    <xdr:sp macro="" textlink="">
      <xdr:nvSpPr>
        <xdr:cNvPr id="349" name="定員管理の状況該当値テキスト">
          <a:extLst>
            <a:ext uri="{FF2B5EF4-FFF2-40B4-BE49-F238E27FC236}">
              <a16:creationId xmlns:a16="http://schemas.microsoft.com/office/drawing/2014/main" id="{00000000-0008-0000-0300-00005D010000}"/>
            </a:ext>
          </a:extLst>
        </xdr:cNvPr>
        <xdr:cNvSpPr txBox="1"/>
      </xdr:nvSpPr>
      <xdr:spPr>
        <a:xfrm>
          <a:off x="17106900" y="10757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131535</xdr:rowOff>
    </xdr:from>
    <xdr:to>
      <xdr:col>77</xdr:col>
      <xdr:colOff>95250</xdr:colOff>
      <xdr:row>63</xdr:row>
      <xdr:rowOff>61685</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6129000" y="1076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46462</xdr:rowOff>
    </xdr:from>
    <xdr:ext cx="7366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798800" y="10847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134983</xdr:rowOff>
    </xdr:from>
    <xdr:to>
      <xdr:col>73</xdr:col>
      <xdr:colOff>44450</xdr:colOff>
      <xdr:row>63</xdr:row>
      <xdr:rowOff>65133</xdr:rowOff>
    </xdr:to>
    <xdr:sp macro="" textlink="">
      <xdr:nvSpPr>
        <xdr:cNvPr id="352" name="楕円 351">
          <a:extLst>
            <a:ext uri="{FF2B5EF4-FFF2-40B4-BE49-F238E27FC236}">
              <a16:creationId xmlns:a16="http://schemas.microsoft.com/office/drawing/2014/main" id="{00000000-0008-0000-0300-000060010000}"/>
            </a:ext>
          </a:extLst>
        </xdr:cNvPr>
        <xdr:cNvSpPr/>
      </xdr:nvSpPr>
      <xdr:spPr>
        <a:xfrm>
          <a:off x="15240000" y="1076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49910</xdr:rowOff>
    </xdr:from>
    <xdr:ext cx="762000" cy="25904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4909800" y="10851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90170</xdr:rowOff>
    </xdr:from>
    <xdr:to>
      <xdr:col>68</xdr:col>
      <xdr:colOff>203200</xdr:colOff>
      <xdr:row>63</xdr:row>
      <xdr:rowOff>20320</xdr:rowOff>
    </xdr:to>
    <xdr:sp macro="" textlink="">
      <xdr:nvSpPr>
        <xdr:cNvPr id="354" name="楕円 353">
          <a:extLst>
            <a:ext uri="{FF2B5EF4-FFF2-40B4-BE49-F238E27FC236}">
              <a16:creationId xmlns:a16="http://schemas.microsoft.com/office/drawing/2014/main" id="{00000000-0008-0000-0300-000062010000}"/>
            </a:ext>
          </a:extLst>
        </xdr:cNvPr>
        <xdr:cNvSpPr/>
      </xdr:nvSpPr>
      <xdr:spPr>
        <a:xfrm>
          <a:off x="14351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5097</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4020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7438</xdr:rowOff>
    </xdr:from>
    <xdr:to>
      <xdr:col>64</xdr:col>
      <xdr:colOff>152400</xdr:colOff>
      <xdr:row>62</xdr:row>
      <xdr:rowOff>109038</xdr:rowOff>
    </xdr:to>
    <xdr:sp macro="" textlink="">
      <xdr:nvSpPr>
        <xdr:cNvPr id="356" name="楕円 355">
          <a:extLst>
            <a:ext uri="{FF2B5EF4-FFF2-40B4-BE49-F238E27FC236}">
              <a16:creationId xmlns:a16="http://schemas.microsoft.com/office/drawing/2014/main" id="{00000000-0008-0000-0300-000064010000}"/>
            </a:ext>
          </a:extLst>
        </xdr:cNvPr>
        <xdr:cNvSpPr/>
      </xdr:nvSpPr>
      <xdr:spPr>
        <a:xfrm>
          <a:off x="13462000" y="1063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93815</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3131800" y="10723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9" name="正方形/長方形 368">
          <a:extLst>
            <a:ext uri="{FF2B5EF4-FFF2-40B4-BE49-F238E27FC236}">
              <a16:creationId xmlns:a16="http://schemas.microsoft.com/office/drawing/2014/main" id="{00000000-0008-0000-0300-00007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元年度に起債した過疎対策事業債が、据置期間が終了し償還が始まったことから、令和４年度と比較し、公債費が２２，３３１千円増加しているものの、交付税算入額や標準税収入額等も増加していることから０．１％の微減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今後も、公共施設整備事業などに過疎対策事業債を充当して実施していく見込みであり、今後も実質公債費比率は横ばいで推移する見込みである。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61</xdr:col>
      <xdr:colOff>6350</xdr:colOff>
      <xdr:row>32</xdr:row>
      <xdr:rowOff>101600</xdr:rowOff>
    </xdr:from>
    <xdr:ext cx="298543" cy="225703"/>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9" name="公債費負担の状況グラフ枠">
          <a:extLst>
            <a:ext uri="{FF2B5EF4-FFF2-40B4-BE49-F238E27FC236}">
              <a16:creationId xmlns:a16="http://schemas.microsoft.com/office/drawing/2014/main" id="{00000000-0008-0000-0300-00008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68792</xdr:rowOff>
    </xdr:from>
    <xdr:to>
      <xdr:col>81</xdr:col>
      <xdr:colOff>44450</xdr:colOff>
      <xdr:row>44</xdr:row>
      <xdr:rowOff>124883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7018000" y="6240992"/>
          <a:ext cx="0" cy="14276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91" name="公債費負担の状況最小値テキスト">
          <a:extLst>
            <a:ext uri="{FF2B5EF4-FFF2-40B4-BE49-F238E27FC236}">
              <a16:creationId xmlns:a16="http://schemas.microsoft.com/office/drawing/2014/main" id="{00000000-0008-0000-0300-000087010000}"/>
            </a:ext>
          </a:extLst>
        </xdr:cNvPr>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155169</xdr:rowOff>
    </xdr:from>
    <xdr:ext cx="762000" cy="259045"/>
    <xdr:sp macro="" textlink="">
      <xdr:nvSpPr>
        <xdr:cNvPr id="393" name="公債費負担の状況最大値テキスト">
          <a:extLst>
            <a:ext uri="{FF2B5EF4-FFF2-40B4-BE49-F238E27FC236}">
              <a16:creationId xmlns:a16="http://schemas.microsoft.com/office/drawing/2014/main" id="{00000000-0008-0000-0300-000089010000}"/>
            </a:ext>
          </a:extLst>
        </xdr:cNvPr>
        <xdr:cNvSpPr txBox="1"/>
      </xdr:nvSpPr>
      <xdr:spPr>
        <a:xfrm>
          <a:off x="17106900" y="598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68792</xdr:rowOff>
    </xdr:from>
    <xdr:to>
      <xdr:col>81</xdr:col>
      <xdr:colOff>133350</xdr:colOff>
      <xdr:row>36</xdr:row>
      <xdr:rowOff>68792</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6929100" y="624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46567</xdr:rowOff>
    </xdr:from>
    <xdr:to>
      <xdr:col>81</xdr:col>
      <xdr:colOff>44450</xdr:colOff>
      <xdr:row>40</xdr:row>
      <xdr:rowOff>66675</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6179800" y="690456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169456</xdr:rowOff>
    </xdr:from>
    <xdr:ext cx="762000" cy="259045"/>
    <xdr:sp macro="" textlink="">
      <xdr:nvSpPr>
        <xdr:cNvPr id="396" name="公債費負担の状況平均値テキスト">
          <a:extLst>
            <a:ext uri="{FF2B5EF4-FFF2-40B4-BE49-F238E27FC236}">
              <a16:creationId xmlns:a16="http://schemas.microsoft.com/office/drawing/2014/main" id="{00000000-0008-0000-0300-00008C010000}"/>
            </a:ext>
          </a:extLst>
        </xdr:cNvPr>
        <xdr:cNvSpPr txBox="1"/>
      </xdr:nvSpPr>
      <xdr:spPr>
        <a:xfrm>
          <a:off x="17106900" y="6856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25929</xdr:rowOff>
    </xdr:from>
    <xdr:to>
      <xdr:col>81</xdr:col>
      <xdr:colOff>95250</xdr:colOff>
      <xdr:row>40</xdr:row>
      <xdr:rowOff>127529</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6967200" y="688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56621</xdr:rowOff>
    </xdr:from>
    <xdr:to>
      <xdr:col>77</xdr:col>
      <xdr:colOff>44450</xdr:colOff>
      <xdr:row>40</xdr:row>
      <xdr:rowOff>66675</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a:off x="15290800" y="6914621"/>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15875</xdr:rowOff>
    </xdr:from>
    <xdr:to>
      <xdr:col>77</xdr:col>
      <xdr:colOff>95250</xdr:colOff>
      <xdr:row>40</xdr:row>
      <xdr:rowOff>117475</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6129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127652</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64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56621</xdr:rowOff>
    </xdr:from>
    <xdr:to>
      <xdr:col>72</xdr:col>
      <xdr:colOff>203200</xdr:colOff>
      <xdr:row>40</xdr:row>
      <xdr:rowOff>56621</xdr:rowOff>
    </xdr:to>
    <xdr:cxnSp macro="">
      <xdr:nvCxnSpPr>
        <xdr:cNvPr id="401" name="直線コネクタ 400">
          <a:extLst>
            <a:ext uri="{FF2B5EF4-FFF2-40B4-BE49-F238E27FC236}">
              <a16:creationId xmlns:a16="http://schemas.microsoft.com/office/drawing/2014/main" id="{00000000-0008-0000-0300-000091010000}"/>
            </a:ext>
          </a:extLst>
        </xdr:cNvPr>
        <xdr:cNvCxnSpPr/>
      </xdr:nvCxnSpPr>
      <xdr:spPr>
        <a:xfrm>
          <a:off x="14401800" y="691462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402" name="フローチャート: 判断 401">
          <a:extLst>
            <a:ext uri="{FF2B5EF4-FFF2-40B4-BE49-F238E27FC236}">
              <a16:creationId xmlns:a16="http://schemas.microsoft.com/office/drawing/2014/main" id="{00000000-0008-0000-0300-000092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46567</xdr:rowOff>
    </xdr:from>
    <xdr:to>
      <xdr:col>68</xdr:col>
      <xdr:colOff>152400</xdr:colOff>
      <xdr:row>40</xdr:row>
      <xdr:rowOff>56621</xdr:rowOff>
    </xdr:to>
    <xdr:cxnSp macro="">
      <xdr:nvCxnSpPr>
        <xdr:cNvPr id="404" name="直線コネクタ 403">
          <a:extLst>
            <a:ext uri="{FF2B5EF4-FFF2-40B4-BE49-F238E27FC236}">
              <a16:creationId xmlns:a16="http://schemas.microsoft.com/office/drawing/2014/main" id="{00000000-0008-0000-0300-000094010000}"/>
            </a:ext>
          </a:extLst>
        </xdr:cNvPr>
        <xdr:cNvCxnSpPr/>
      </xdr:nvCxnSpPr>
      <xdr:spPr>
        <a:xfrm>
          <a:off x="13512800" y="6904567"/>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35983</xdr:rowOff>
    </xdr:from>
    <xdr:to>
      <xdr:col>68</xdr:col>
      <xdr:colOff>203200</xdr:colOff>
      <xdr:row>40</xdr:row>
      <xdr:rowOff>137583</xdr:rowOff>
    </xdr:to>
    <xdr:sp macro="" textlink="">
      <xdr:nvSpPr>
        <xdr:cNvPr id="405" name="フローチャート: 判断 404">
          <a:extLst>
            <a:ext uri="{FF2B5EF4-FFF2-40B4-BE49-F238E27FC236}">
              <a16:creationId xmlns:a16="http://schemas.microsoft.com/office/drawing/2014/main" id="{00000000-0008-0000-0300-000095010000}"/>
            </a:ext>
          </a:extLst>
        </xdr:cNvPr>
        <xdr:cNvSpPr/>
      </xdr:nvSpPr>
      <xdr:spPr>
        <a:xfrm>
          <a:off x="14351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122360</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96308</xdr:rowOff>
    </xdr:from>
    <xdr:to>
      <xdr:col>64</xdr:col>
      <xdr:colOff>152400</xdr:colOff>
      <xdr:row>41</xdr:row>
      <xdr:rowOff>26458</xdr:rowOff>
    </xdr:to>
    <xdr:sp macro="" textlink="">
      <xdr:nvSpPr>
        <xdr:cNvPr id="407" name="フローチャート: 判断 406">
          <a:extLst>
            <a:ext uri="{FF2B5EF4-FFF2-40B4-BE49-F238E27FC236}">
              <a16:creationId xmlns:a16="http://schemas.microsoft.com/office/drawing/2014/main" id="{00000000-0008-0000-0300-000097010000}"/>
            </a:ext>
          </a:extLst>
        </xdr:cNvPr>
        <xdr:cNvSpPr/>
      </xdr:nvSpPr>
      <xdr:spPr>
        <a:xfrm>
          <a:off x="134620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11235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04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69672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12294</xdr:rowOff>
    </xdr:from>
    <xdr:ext cx="762000" cy="259045"/>
    <xdr:sp macro="" textlink="">
      <xdr:nvSpPr>
        <xdr:cNvPr id="415" name="公債費負担の状況該当値テキスト">
          <a:extLst>
            <a:ext uri="{FF2B5EF4-FFF2-40B4-BE49-F238E27FC236}">
              <a16:creationId xmlns:a16="http://schemas.microsoft.com/office/drawing/2014/main" id="{00000000-0008-0000-0300-00009F010000}"/>
            </a:ext>
          </a:extLst>
        </xdr:cNvPr>
        <xdr:cNvSpPr txBox="1"/>
      </xdr:nvSpPr>
      <xdr:spPr>
        <a:xfrm>
          <a:off x="17106900" y="669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15875</xdr:rowOff>
    </xdr:from>
    <xdr:to>
      <xdr:col>77</xdr:col>
      <xdr:colOff>95250</xdr:colOff>
      <xdr:row>40</xdr:row>
      <xdr:rowOff>117475</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6129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102252</xdr:rowOff>
    </xdr:from>
    <xdr:ext cx="7366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798800" y="696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5821</xdr:rowOff>
    </xdr:from>
    <xdr:to>
      <xdr:col>73</xdr:col>
      <xdr:colOff>44450</xdr:colOff>
      <xdr:row>40</xdr:row>
      <xdr:rowOff>107421</xdr:rowOff>
    </xdr:to>
    <xdr:sp macro="" textlink="">
      <xdr:nvSpPr>
        <xdr:cNvPr id="418" name="楕円 417">
          <a:extLst>
            <a:ext uri="{FF2B5EF4-FFF2-40B4-BE49-F238E27FC236}">
              <a16:creationId xmlns:a16="http://schemas.microsoft.com/office/drawing/2014/main" id="{00000000-0008-0000-0300-0000A2010000}"/>
            </a:ext>
          </a:extLst>
        </xdr:cNvPr>
        <xdr:cNvSpPr/>
      </xdr:nvSpPr>
      <xdr:spPr>
        <a:xfrm>
          <a:off x="15240000" y="686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92198</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4909800" y="6950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5821</xdr:rowOff>
    </xdr:from>
    <xdr:to>
      <xdr:col>68</xdr:col>
      <xdr:colOff>203200</xdr:colOff>
      <xdr:row>40</xdr:row>
      <xdr:rowOff>107421</xdr:rowOff>
    </xdr:to>
    <xdr:sp macro="" textlink="">
      <xdr:nvSpPr>
        <xdr:cNvPr id="420" name="楕円 419">
          <a:extLst>
            <a:ext uri="{FF2B5EF4-FFF2-40B4-BE49-F238E27FC236}">
              <a16:creationId xmlns:a16="http://schemas.microsoft.com/office/drawing/2014/main" id="{00000000-0008-0000-0300-0000A4010000}"/>
            </a:ext>
          </a:extLst>
        </xdr:cNvPr>
        <xdr:cNvSpPr/>
      </xdr:nvSpPr>
      <xdr:spPr>
        <a:xfrm>
          <a:off x="14351000" y="686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117598</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4020800" y="6632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167217</xdr:rowOff>
    </xdr:from>
    <xdr:to>
      <xdr:col>64</xdr:col>
      <xdr:colOff>152400</xdr:colOff>
      <xdr:row>40</xdr:row>
      <xdr:rowOff>97367</xdr:rowOff>
    </xdr:to>
    <xdr:sp macro="" textlink="">
      <xdr:nvSpPr>
        <xdr:cNvPr id="422" name="楕円 421">
          <a:extLst>
            <a:ext uri="{FF2B5EF4-FFF2-40B4-BE49-F238E27FC236}">
              <a16:creationId xmlns:a16="http://schemas.microsoft.com/office/drawing/2014/main" id="{00000000-0008-0000-0300-0000A6010000}"/>
            </a:ext>
          </a:extLst>
        </xdr:cNvPr>
        <xdr:cNvSpPr/>
      </xdr:nvSpPr>
      <xdr:spPr>
        <a:xfrm>
          <a:off x="13462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107544</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3131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30" name="正方形/長方形 429">
          <a:extLst>
            <a:ext uri="{FF2B5EF4-FFF2-40B4-BE49-F238E27FC236}">
              <a16:creationId xmlns:a16="http://schemas.microsoft.com/office/drawing/2014/main" id="{00000000-0008-0000-0300-0000A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31" name="正方形/長方形 430">
          <a:extLst>
            <a:ext uri="{FF2B5EF4-FFF2-40B4-BE49-F238E27FC236}">
              <a16:creationId xmlns:a16="http://schemas.microsoft.com/office/drawing/2014/main" id="{00000000-0008-0000-0300-0000A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32" name="正方形/長方形 431">
          <a:extLst>
            <a:ext uri="{FF2B5EF4-FFF2-40B4-BE49-F238E27FC236}">
              <a16:creationId xmlns:a16="http://schemas.microsoft.com/office/drawing/2014/main" id="{00000000-0008-0000-0300-0000B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正方形/長方形 432">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34" name="正方形/長方形 433">
          <a:extLst>
            <a:ext uri="{FF2B5EF4-FFF2-40B4-BE49-F238E27FC236}">
              <a16:creationId xmlns:a16="http://schemas.microsoft.com/office/drawing/2014/main" id="{00000000-0008-0000-0300-0000B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5" name="正方形/長方形 434">
          <a:extLst>
            <a:ext uri="{FF2B5EF4-FFF2-40B4-BE49-F238E27FC236}">
              <a16:creationId xmlns:a16="http://schemas.microsoft.com/office/drawing/2014/main" id="{00000000-0008-0000-0300-0000B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方債残高については、新規発行額より償還額が上回ったことにより減少したほか、公営企業債等繰入見込額についても減少したことにより、将来負担額が３２７，４４２千円減少した。また、ふるさと応援基金や森林環境譲与税基金、公共施設等整備基金に、新たに積み立てたことで基金全体の額が増加したことなどにより、将来負担比率は令和４年度より２．７ポイント改善され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今後も、公債費の抑制を図りつつ行財政改革を進め財政の健全化を図っていく。</a:t>
          </a:r>
        </a:p>
      </xdr:txBody>
    </xdr:sp>
    <xdr:clientData/>
  </xdr:twoCellAnchor>
  <xdr:oneCellAnchor>
    <xdr:from>
      <xdr:col>61</xdr:col>
      <xdr:colOff>6350</xdr:colOff>
      <xdr:row>10</xdr:row>
      <xdr:rowOff>63500</xdr:rowOff>
    </xdr:from>
    <xdr:ext cx="298543" cy="225703"/>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53" name="将来負担の状況グラフ枠">
          <a:extLst>
            <a:ext uri="{FF2B5EF4-FFF2-40B4-BE49-F238E27FC236}">
              <a16:creationId xmlns:a16="http://schemas.microsoft.com/office/drawing/2014/main" id="{00000000-0008-0000-0300-0000C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147683</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7018000" y="2313214"/>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119760</xdr:rowOff>
    </xdr:from>
    <xdr:ext cx="762000" cy="259045"/>
    <xdr:sp macro="" textlink="">
      <xdr:nvSpPr>
        <xdr:cNvPr id="455" name="将来負担の状況最小値テキスト">
          <a:extLst>
            <a:ext uri="{FF2B5EF4-FFF2-40B4-BE49-F238E27FC236}">
              <a16:creationId xmlns:a16="http://schemas.microsoft.com/office/drawing/2014/main" id="{00000000-0008-0000-0300-0000C7010000}"/>
            </a:ext>
          </a:extLst>
        </xdr:cNvPr>
        <xdr:cNvSpPr txBox="1"/>
      </xdr:nvSpPr>
      <xdr:spPr>
        <a:xfrm>
          <a:off x="17106900" y="389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147683</xdr:rowOff>
    </xdr:from>
    <xdr:to>
      <xdr:col>81</xdr:col>
      <xdr:colOff>133350</xdr:colOff>
      <xdr:row>22</xdr:row>
      <xdr:rowOff>147683</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a:off x="16929100" y="391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57" name="将来負担の状況最大値テキスト">
          <a:extLst>
            <a:ext uri="{FF2B5EF4-FFF2-40B4-BE49-F238E27FC236}">
              <a16:creationId xmlns:a16="http://schemas.microsoft.com/office/drawing/2014/main" id="{00000000-0008-0000-0300-0000C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94464</xdr:rowOff>
    </xdr:from>
    <xdr:to>
      <xdr:col>81</xdr:col>
      <xdr:colOff>44450</xdr:colOff>
      <xdr:row>14</xdr:row>
      <xdr:rowOff>125488</xdr:rowOff>
    </xdr:to>
    <xdr:cxnSp macro="">
      <xdr:nvCxnSpPr>
        <xdr:cNvPr id="459" name="直線コネクタ 458">
          <a:extLst>
            <a:ext uri="{FF2B5EF4-FFF2-40B4-BE49-F238E27FC236}">
              <a16:creationId xmlns:a16="http://schemas.microsoft.com/office/drawing/2014/main" id="{00000000-0008-0000-0300-0000CB010000}"/>
            </a:ext>
          </a:extLst>
        </xdr:cNvPr>
        <xdr:cNvCxnSpPr/>
      </xdr:nvCxnSpPr>
      <xdr:spPr>
        <a:xfrm flipV="1">
          <a:off x="16179800" y="2494764"/>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60" name="将来負担の状況平均値テキスト">
          <a:extLst>
            <a:ext uri="{FF2B5EF4-FFF2-40B4-BE49-F238E27FC236}">
              <a16:creationId xmlns:a16="http://schemas.microsoft.com/office/drawing/2014/main" id="{00000000-0008-0000-0300-0000CC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125488</xdr:rowOff>
    </xdr:from>
    <xdr:to>
      <xdr:col>77</xdr:col>
      <xdr:colOff>44450</xdr:colOff>
      <xdr:row>15</xdr:row>
      <xdr:rowOff>27577</xdr:rowOff>
    </xdr:to>
    <xdr:cxnSp macro="">
      <xdr:nvCxnSpPr>
        <xdr:cNvPr id="462" name="直線コネクタ 461">
          <a:extLst>
            <a:ext uri="{FF2B5EF4-FFF2-40B4-BE49-F238E27FC236}">
              <a16:creationId xmlns:a16="http://schemas.microsoft.com/office/drawing/2014/main" id="{00000000-0008-0000-0300-0000CE010000}"/>
            </a:ext>
          </a:extLst>
        </xdr:cNvPr>
        <xdr:cNvCxnSpPr/>
      </xdr:nvCxnSpPr>
      <xdr:spPr>
        <a:xfrm flipV="1">
          <a:off x="15290800" y="2525788"/>
          <a:ext cx="889000" cy="73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27577</xdr:rowOff>
    </xdr:from>
    <xdr:to>
      <xdr:col>72</xdr:col>
      <xdr:colOff>203200</xdr:colOff>
      <xdr:row>16</xdr:row>
      <xdr:rowOff>69850</xdr:rowOff>
    </xdr:to>
    <xdr:cxnSp macro="">
      <xdr:nvCxnSpPr>
        <xdr:cNvPr id="465" name="直線コネクタ 464">
          <a:extLst>
            <a:ext uri="{FF2B5EF4-FFF2-40B4-BE49-F238E27FC236}">
              <a16:creationId xmlns:a16="http://schemas.microsoft.com/office/drawing/2014/main" id="{00000000-0008-0000-0300-0000D1010000}"/>
            </a:ext>
          </a:extLst>
        </xdr:cNvPr>
        <xdr:cNvCxnSpPr/>
      </xdr:nvCxnSpPr>
      <xdr:spPr>
        <a:xfrm flipV="1">
          <a:off x="14401800" y="2599327"/>
          <a:ext cx="889000" cy="21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131233</xdr:rowOff>
    </xdr:from>
    <xdr:to>
      <xdr:col>73</xdr:col>
      <xdr:colOff>44450</xdr:colOff>
      <xdr:row>14</xdr:row>
      <xdr:rowOff>61383</xdr:rowOff>
    </xdr:to>
    <xdr:sp macro="" textlink="">
      <xdr:nvSpPr>
        <xdr:cNvPr id="466" name="フローチャート: 判断 465">
          <a:extLst>
            <a:ext uri="{FF2B5EF4-FFF2-40B4-BE49-F238E27FC236}">
              <a16:creationId xmlns:a16="http://schemas.microsoft.com/office/drawing/2014/main" id="{00000000-0008-0000-0300-0000D2010000}"/>
            </a:ext>
          </a:extLst>
        </xdr:cNvPr>
        <xdr:cNvSpPr/>
      </xdr:nvSpPr>
      <xdr:spPr>
        <a:xfrm>
          <a:off x="15240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71560</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82731</xdr:rowOff>
    </xdr:from>
    <xdr:to>
      <xdr:col>68</xdr:col>
      <xdr:colOff>152400</xdr:colOff>
      <xdr:row>16</xdr:row>
      <xdr:rowOff>69850</xdr:rowOff>
    </xdr:to>
    <xdr:cxnSp macro="">
      <xdr:nvCxnSpPr>
        <xdr:cNvPr id="468" name="直線コネクタ 467">
          <a:extLst>
            <a:ext uri="{FF2B5EF4-FFF2-40B4-BE49-F238E27FC236}">
              <a16:creationId xmlns:a16="http://schemas.microsoft.com/office/drawing/2014/main" id="{00000000-0008-0000-0300-0000D4010000}"/>
            </a:ext>
          </a:extLst>
        </xdr:cNvPr>
        <xdr:cNvCxnSpPr/>
      </xdr:nvCxnSpPr>
      <xdr:spPr>
        <a:xfrm>
          <a:off x="13512800" y="2654481"/>
          <a:ext cx="889000" cy="158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132140</xdr:rowOff>
    </xdr:from>
    <xdr:to>
      <xdr:col>68</xdr:col>
      <xdr:colOff>203200</xdr:colOff>
      <xdr:row>15</xdr:row>
      <xdr:rowOff>62290</xdr:rowOff>
    </xdr:to>
    <xdr:sp macro="" textlink="">
      <xdr:nvSpPr>
        <xdr:cNvPr id="469" name="フローチャート: 判断 468">
          <a:extLst>
            <a:ext uri="{FF2B5EF4-FFF2-40B4-BE49-F238E27FC236}">
              <a16:creationId xmlns:a16="http://schemas.microsoft.com/office/drawing/2014/main" id="{00000000-0008-0000-0300-0000D5010000}"/>
            </a:ext>
          </a:extLst>
        </xdr:cNvPr>
        <xdr:cNvSpPr/>
      </xdr:nvSpPr>
      <xdr:spPr>
        <a:xfrm>
          <a:off x="14351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72467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23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103414</xdr:rowOff>
    </xdr:from>
    <xdr:to>
      <xdr:col>64</xdr:col>
      <xdr:colOff>152400</xdr:colOff>
      <xdr:row>15</xdr:row>
      <xdr:rowOff>33564</xdr:rowOff>
    </xdr:to>
    <xdr:sp macro="" textlink="">
      <xdr:nvSpPr>
        <xdr:cNvPr id="471" name="フローチャート: 判断 470">
          <a:extLst>
            <a:ext uri="{FF2B5EF4-FFF2-40B4-BE49-F238E27FC236}">
              <a16:creationId xmlns:a16="http://schemas.microsoft.com/office/drawing/2014/main" id="{00000000-0008-0000-0300-0000D7010000}"/>
            </a:ext>
          </a:extLst>
        </xdr:cNvPr>
        <xdr:cNvSpPr/>
      </xdr:nvSpPr>
      <xdr:spPr>
        <a:xfrm>
          <a:off x="13462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43741</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43664</xdr:rowOff>
    </xdr:from>
    <xdr:to>
      <xdr:col>81</xdr:col>
      <xdr:colOff>95250</xdr:colOff>
      <xdr:row>14</xdr:row>
      <xdr:rowOff>145264</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6967200" y="244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15741</xdr:rowOff>
    </xdr:from>
    <xdr:ext cx="762000" cy="259045"/>
    <xdr:sp macro="" textlink="">
      <xdr:nvSpPr>
        <xdr:cNvPr id="479" name="将来負担の状況該当値テキスト">
          <a:extLst>
            <a:ext uri="{FF2B5EF4-FFF2-40B4-BE49-F238E27FC236}">
              <a16:creationId xmlns:a16="http://schemas.microsoft.com/office/drawing/2014/main" id="{00000000-0008-0000-0300-0000DF010000}"/>
            </a:ext>
          </a:extLst>
        </xdr:cNvPr>
        <xdr:cNvSpPr txBox="1"/>
      </xdr:nvSpPr>
      <xdr:spPr>
        <a:xfrm>
          <a:off x="17106900" y="241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74688</xdr:rowOff>
    </xdr:from>
    <xdr:to>
      <xdr:col>77</xdr:col>
      <xdr:colOff>95250</xdr:colOff>
      <xdr:row>15</xdr:row>
      <xdr:rowOff>4838</xdr:rowOff>
    </xdr:to>
    <xdr:sp macro="" textlink="">
      <xdr:nvSpPr>
        <xdr:cNvPr id="480" name="楕円 479">
          <a:extLst>
            <a:ext uri="{FF2B5EF4-FFF2-40B4-BE49-F238E27FC236}">
              <a16:creationId xmlns:a16="http://schemas.microsoft.com/office/drawing/2014/main" id="{00000000-0008-0000-0300-0000E0010000}"/>
            </a:ext>
          </a:extLst>
        </xdr:cNvPr>
        <xdr:cNvSpPr/>
      </xdr:nvSpPr>
      <xdr:spPr>
        <a:xfrm>
          <a:off x="16129000" y="247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161065</xdr:rowOff>
    </xdr:from>
    <xdr:ext cx="736600" cy="259045"/>
    <xdr:sp macro="" textlink="">
      <xdr:nvSpPr>
        <xdr:cNvPr id="481" name="テキスト ボックス 480">
          <a:extLst>
            <a:ext uri="{FF2B5EF4-FFF2-40B4-BE49-F238E27FC236}">
              <a16:creationId xmlns:a16="http://schemas.microsoft.com/office/drawing/2014/main" id="{00000000-0008-0000-0300-0000E1010000}"/>
            </a:ext>
          </a:extLst>
        </xdr:cNvPr>
        <xdr:cNvSpPr txBox="1"/>
      </xdr:nvSpPr>
      <xdr:spPr>
        <a:xfrm>
          <a:off x="15798800" y="2561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148227</xdr:rowOff>
    </xdr:from>
    <xdr:to>
      <xdr:col>73</xdr:col>
      <xdr:colOff>44450</xdr:colOff>
      <xdr:row>15</xdr:row>
      <xdr:rowOff>78377</xdr:rowOff>
    </xdr:to>
    <xdr:sp macro="" textlink="">
      <xdr:nvSpPr>
        <xdr:cNvPr id="482" name="楕円 481">
          <a:extLst>
            <a:ext uri="{FF2B5EF4-FFF2-40B4-BE49-F238E27FC236}">
              <a16:creationId xmlns:a16="http://schemas.microsoft.com/office/drawing/2014/main" id="{00000000-0008-0000-0300-0000E2010000}"/>
            </a:ext>
          </a:extLst>
        </xdr:cNvPr>
        <xdr:cNvSpPr/>
      </xdr:nvSpPr>
      <xdr:spPr>
        <a:xfrm>
          <a:off x="15240000" y="254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63154</xdr:rowOff>
    </xdr:from>
    <xdr:ext cx="762000" cy="259045"/>
    <xdr:sp macro="" textlink="">
      <xdr:nvSpPr>
        <xdr:cNvPr id="483" name="テキスト ボックス 482">
          <a:extLst>
            <a:ext uri="{FF2B5EF4-FFF2-40B4-BE49-F238E27FC236}">
              <a16:creationId xmlns:a16="http://schemas.microsoft.com/office/drawing/2014/main" id="{00000000-0008-0000-0300-0000E3010000}"/>
            </a:ext>
          </a:extLst>
        </xdr:cNvPr>
        <xdr:cNvSpPr txBox="1"/>
      </xdr:nvSpPr>
      <xdr:spPr>
        <a:xfrm>
          <a:off x="14909800" y="2634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19050</xdr:rowOff>
    </xdr:from>
    <xdr:to>
      <xdr:col>68</xdr:col>
      <xdr:colOff>203200</xdr:colOff>
      <xdr:row>16</xdr:row>
      <xdr:rowOff>120650</xdr:rowOff>
    </xdr:to>
    <xdr:sp macro="" textlink="">
      <xdr:nvSpPr>
        <xdr:cNvPr id="484" name="楕円 483">
          <a:extLst>
            <a:ext uri="{FF2B5EF4-FFF2-40B4-BE49-F238E27FC236}">
              <a16:creationId xmlns:a16="http://schemas.microsoft.com/office/drawing/2014/main" id="{00000000-0008-0000-0300-0000E4010000}"/>
            </a:ext>
          </a:extLst>
        </xdr:cNvPr>
        <xdr:cNvSpPr/>
      </xdr:nvSpPr>
      <xdr:spPr>
        <a:xfrm>
          <a:off x="14351000" y="276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105427</xdr:rowOff>
    </xdr:from>
    <xdr:ext cx="762000" cy="259045"/>
    <xdr:sp macro="" textlink="">
      <xdr:nvSpPr>
        <xdr:cNvPr id="485" name="テキスト ボックス 484">
          <a:extLst>
            <a:ext uri="{FF2B5EF4-FFF2-40B4-BE49-F238E27FC236}">
              <a16:creationId xmlns:a16="http://schemas.microsoft.com/office/drawing/2014/main" id="{00000000-0008-0000-0300-0000E5010000}"/>
            </a:ext>
          </a:extLst>
        </xdr:cNvPr>
        <xdr:cNvSpPr txBox="1"/>
      </xdr:nvSpPr>
      <xdr:spPr>
        <a:xfrm>
          <a:off x="14020800" y="284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31931</xdr:rowOff>
    </xdr:from>
    <xdr:to>
      <xdr:col>64</xdr:col>
      <xdr:colOff>152400</xdr:colOff>
      <xdr:row>15</xdr:row>
      <xdr:rowOff>133531</xdr:rowOff>
    </xdr:to>
    <xdr:sp macro="" textlink="">
      <xdr:nvSpPr>
        <xdr:cNvPr id="486" name="楕円 485">
          <a:extLst>
            <a:ext uri="{FF2B5EF4-FFF2-40B4-BE49-F238E27FC236}">
              <a16:creationId xmlns:a16="http://schemas.microsoft.com/office/drawing/2014/main" id="{00000000-0008-0000-0300-0000E6010000}"/>
            </a:ext>
          </a:extLst>
        </xdr:cNvPr>
        <xdr:cNvSpPr/>
      </xdr:nvSpPr>
      <xdr:spPr>
        <a:xfrm>
          <a:off x="13462000" y="260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118308</xdr:rowOff>
    </xdr:from>
    <xdr:ext cx="762000" cy="259045"/>
    <xdr:sp macro="" textlink="">
      <xdr:nvSpPr>
        <xdr:cNvPr id="487" name="テキスト ボックス 486">
          <a:extLst>
            <a:ext uri="{FF2B5EF4-FFF2-40B4-BE49-F238E27FC236}">
              <a16:creationId xmlns:a16="http://schemas.microsoft.com/office/drawing/2014/main" id="{00000000-0008-0000-0300-0000E7010000}"/>
            </a:ext>
          </a:extLst>
        </xdr:cNvPr>
        <xdr:cNvSpPr txBox="1"/>
      </xdr:nvSpPr>
      <xdr:spPr>
        <a:xfrm>
          <a:off x="13131800" y="2690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埼玉県小鹿野町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10,316
10,158
171.26
7,433,428
6,981,172
423,164
4,612,070
7,676,917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15.8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５</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年度の人件費は、会計年度任用職員</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分で</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０．６ポイント増加した。</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町内小学校にお</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ける</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複式学級</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への</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対応</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や、町立の保育所及びこども園の採用職員などのベースアップの影響による</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。令和７年度に</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小学校</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４校を１校に</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統合予定</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であり</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、統合後は</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会計年度任用職員分で</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若干の減少を見込</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む</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ほか、行財政改革の取組みを進め、人件費の削減に努めていく。</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153670</xdr:rowOff>
    </xdr:from>
    <xdr:to>
      <xdr:col>24</xdr:col>
      <xdr:colOff>25400</xdr:colOff>
      <xdr:row>38</xdr:row>
      <xdr:rowOff>27940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973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123207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23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107950</xdr:rowOff>
    </xdr:from>
    <xdr:to>
      <xdr:col>19</xdr:col>
      <xdr:colOff>187325</xdr:colOff>
      <xdr:row>37</xdr:row>
      <xdr:rowOff>153670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516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0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107950</xdr:rowOff>
    </xdr:from>
    <xdr:to>
      <xdr:col>15</xdr:col>
      <xdr:colOff>98425</xdr:colOff>
      <xdr:row>38</xdr:row>
      <xdr:rowOff>88900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516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149877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69850</xdr:rowOff>
    </xdr:from>
    <xdr:to>
      <xdr:col>11</xdr:col>
      <xdr:colOff>9525</xdr:colOff>
      <xdr:row>38</xdr:row>
      <xdr:rowOff>88900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135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69867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104157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148590</xdr:rowOff>
    </xdr:from>
    <xdr:to>
      <xdr:col>24</xdr:col>
      <xdr:colOff>76200</xdr:colOff>
      <xdr:row>38</xdr:row>
      <xdr:rowOff>78740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120667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102870</xdr:rowOff>
    </xdr:from>
    <xdr:to>
      <xdr:col>20</xdr:col>
      <xdr:colOff>38100</xdr:colOff>
      <xdr:row>38</xdr:row>
      <xdr:rowOff>33020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17797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3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57150</xdr:rowOff>
    </xdr:from>
    <xdr:to>
      <xdr:col>15</xdr:col>
      <xdr:colOff>149225</xdr:colOff>
      <xdr:row>37</xdr:row>
      <xdr:rowOff>158750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143527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38100</xdr:rowOff>
    </xdr:from>
    <xdr:to>
      <xdr:col>11</xdr:col>
      <xdr:colOff>60325</xdr:colOff>
      <xdr:row>38</xdr:row>
      <xdr:rowOff>139700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124477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105427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５</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年度の物件費は、</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令和４年度までに完了した</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新庁舎建設に伴</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う</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備品購入費が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したことにより１．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５</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となった。</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類似団体内平均値よりも低い数値ではあるものの、今後も指定管理者制度を活用し、観光施設を民間事業者へ運営業務委託を検討していることから、数値は増加</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する</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見込みである。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81280</xdr:rowOff>
    </xdr:from>
    <xdr:to>
      <xdr:col>82</xdr:col>
      <xdr:colOff>107950</xdr:colOff>
      <xdr:row>20</xdr:row>
      <xdr:rowOff>161290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31013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133367</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56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161290</xdr:rowOff>
    </xdr:from>
    <xdr:to>
      <xdr:col>82</xdr:col>
      <xdr:colOff>196850</xdr:colOff>
      <xdr:row>20</xdr:row>
      <xdr:rowOff>161290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59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167657</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053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81280</xdr:rowOff>
    </xdr:from>
    <xdr:to>
      <xdr:col>82</xdr:col>
      <xdr:colOff>196850</xdr:colOff>
      <xdr:row>13</xdr:row>
      <xdr:rowOff>81280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310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58420</xdr:rowOff>
    </xdr:from>
    <xdr:to>
      <xdr:col>82</xdr:col>
      <xdr:colOff>107950</xdr:colOff>
      <xdr:row>14</xdr:row>
      <xdr:rowOff>144145</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flipV="1">
          <a:off x="15671800" y="2458720"/>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31132</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602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59055</xdr:rowOff>
    </xdr:from>
    <xdr:to>
      <xdr:col>82</xdr:col>
      <xdr:colOff>158750</xdr:colOff>
      <xdr:row>15</xdr:row>
      <xdr:rowOff>160655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63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86995</xdr:rowOff>
    </xdr:from>
    <xdr:to>
      <xdr:col>78</xdr:col>
      <xdr:colOff>69850</xdr:colOff>
      <xdr:row>14</xdr:row>
      <xdr:rowOff>144145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48729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xdr:rowOff>
    </xdr:from>
    <xdr:to>
      <xdr:col>78</xdr:col>
      <xdr:colOff>120650</xdr:colOff>
      <xdr:row>15</xdr:row>
      <xdr:rowOff>114935</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99712</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671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75565</xdr:rowOff>
    </xdr:from>
    <xdr:to>
      <xdr:col>73</xdr:col>
      <xdr:colOff>180975</xdr:colOff>
      <xdr:row>14</xdr:row>
      <xdr:rowOff>86995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247586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121920</xdr:rowOff>
    </xdr:from>
    <xdr:to>
      <xdr:col>74</xdr:col>
      <xdr:colOff>31750</xdr:colOff>
      <xdr:row>15</xdr:row>
      <xdr:rowOff>52070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36847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75565</xdr:rowOff>
    </xdr:from>
    <xdr:to>
      <xdr:col>69</xdr:col>
      <xdr:colOff>92075</xdr:colOff>
      <xdr:row>15</xdr:row>
      <xdr:rowOff>6985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2475865"/>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144780</xdr:rowOff>
    </xdr:from>
    <xdr:to>
      <xdr:col>69</xdr:col>
      <xdr:colOff>142875</xdr:colOff>
      <xdr:row>15</xdr:row>
      <xdr:rowOff>74930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59707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63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116205</xdr:rowOff>
    </xdr:from>
    <xdr:to>
      <xdr:col>65</xdr:col>
      <xdr:colOff>53975</xdr:colOff>
      <xdr:row>16</xdr:row>
      <xdr:rowOff>46355</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68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31132</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774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xdr:rowOff>
    </xdr:from>
    <xdr:to>
      <xdr:col>82</xdr:col>
      <xdr:colOff>158750</xdr:colOff>
      <xdr:row>14</xdr:row>
      <xdr:rowOff>109220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40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24147</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25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93345</xdr:rowOff>
    </xdr:from>
    <xdr:to>
      <xdr:col>78</xdr:col>
      <xdr:colOff>120650</xdr:colOff>
      <xdr:row>15</xdr:row>
      <xdr:rowOff>23495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49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33672</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262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36195</xdr:rowOff>
    </xdr:from>
    <xdr:to>
      <xdr:col>74</xdr:col>
      <xdr:colOff>31750</xdr:colOff>
      <xdr:row>14</xdr:row>
      <xdr:rowOff>137795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43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147972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205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24765</xdr:rowOff>
    </xdr:from>
    <xdr:to>
      <xdr:col>69</xdr:col>
      <xdr:colOff>142875</xdr:colOff>
      <xdr:row>14</xdr:row>
      <xdr:rowOff>126365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42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136542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193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127635</xdr:rowOff>
    </xdr:from>
    <xdr:to>
      <xdr:col>65</xdr:col>
      <xdr:colOff>53975</xdr:colOff>
      <xdr:row>15</xdr:row>
      <xdr:rowOff>57785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52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67962</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296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５</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年度の扶助費は、</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町単独事業で実施しているこども医療費やひとり親家庭等医療費が増加していることにより、０．８ポイントの増となった。</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町の出生者数が激減していることから、こどもに対する扶助費は</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減少する見込みであるが、障害者に対する扶助費も多額になっており、横ばい</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で推移する見込みである。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31750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86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107950</xdr:rowOff>
    </xdr:from>
    <xdr:to>
      <xdr:col>24</xdr:col>
      <xdr:colOff>25400</xdr:colOff>
      <xdr:row>55</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36625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107950</xdr:rowOff>
    </xdr:from>
    <xdr:to>
      <xdr:col>19</xdr:col>
      <xdr:colOff>187325</xdr:colOff>
      <xdr:row>56</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36625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152400</xdr:rowOff>
    </xdr:from>
    <xdr:to>
      <xdr:col>20</xdr:col>
      <xdr:colOff>38100</xdr:colOff>
      <xdr:row>56</xdr:row>
      <xdr:rowOff>82550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67327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6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127000</xdr:rowOff>
    </xdr:from>
    <xdr:to>
      <xdr:col>15</xdr:col>
      <xdr:colOff>98425</xdr:colOff>
      <xdr:row>56</xdr:row>
      <xdr:rowOff>31750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5567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92727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127000</xdr:rowOff>
    </xdr:from>
    <xdr:to>
      <xdr:col>11</xdr:col>
      <xdr:colOff>9525</xdr:colOff>
      <xdr:row>55</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5567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57150</xdr:rowOff>
    </xdr:from>
    <xdr:to>
      <xdr:col>11</xdr:col>
      <xdr:colOff>60325</xdr:colOff>
      <xdr:row>56</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143527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38100</xdr:rowOff>
    </xdr:from>
    <xdr:to>
      <xdr:col>24</xdr:col>
      <xdr:colOff>76200</xdr:colOff>
      <xdr:row>55</xdr:row>
      <xdr:rowOff>139700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54627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57150</xdr:rowOff>
    </xdr:from>
    <xdr:to>
      <xdr:col>20</xdr:col>
      <xdr:colOff>38100</xdr:colOff>
      <xdr:row>54</xdr:row>
      <xdr:rowOff>158750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168927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08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152400</xdr:rowOff>
    </xdr:from>
    <xdr:to>
      <xdr:col>15</xdr:col>
      <xdr:colOff>149225</xdr:colOff>
      <xdr:row>56</xdr:row>
      <xdr:rowOff>82550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76200</xdr:rowOff>
    </xdr:from>
    <xdr:to>
      <xdr:col>11</xdr:col>
      <xdr:colOff>60325</xdr:colOff>
      <xdr:row>56</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16527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114300</xdr:rowOff>
    </xdr:from>
    <xdr:to>
      <xdr:col>6</xdr:col>
      <xdr:colOff>171450</xdr:colOff>
      <xdr:row>56</xdr:row>
      <xdr:rowOff>44450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54627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５</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年度では、</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介護保険特別会計のサービス事業観条文への</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繰出金が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していることにより０．</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３</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ポイントの</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となっている。</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浄化槽設置管理等特別会計への繰出金は減少となったものの、</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国民健康保険特別会計</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や</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介護保険特別会計</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への繰出金は</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いずれも</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増加し</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た。</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143328</xdr:rowOff>
    </xdr:from>
    <xdr:to>
      <xdr:col>82</xdr:col>
      <xdr:colOff>107950</xdr:colOff>
      <xdr:row>62</xdr:row>
      <xdr:rowOff>50800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58728"/>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58255</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143328</xdr:rowOff>
    </xdr:from>
    <xdr:to>
      <xdr:col>82</xdr:col>
      <xdr:colOff>196850</xdr:colOff>
      <xdr:row>52</xdr:row>
      <xdr:rowOff>143328</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94343</xdr:rowOff>
    </xdr:from>
    <xdr:to>
      <xdr:col>82</xdr:col>
      <xdr:colOff>107950</xdr:colOff>
      <xdr:row>54</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3526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75492</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676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103415</xdr:rowOff>
    </xdr:from>
    <xdr:to>
      <xdr:col>82</xdr:col>
      <xdr:colOff>158750</xdr:colOff>
      <xdr:row>57</xdr:row>
      <xdr:rowOff>33565</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94343</xdr:rowOff>
    </xdr:from>
    <xdr:to>
      <xdr:col>78</xdr:col>
      <xdr:colOff>69850</xdr:colOff>
      <xdr:row>54</xdr:row>
      <xdr:rowOff>105228</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3526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40822</xdr:rowOff>
    </xdr:from>
    <xdr:to>
      <xdr:col>78</xdr:col>
      <xdr:colOff>120650</xdr:colOff>
      <xdr:row>57</xdr:row>
      <xdr:rowOff>142422</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127199</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89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105228</xdr:rowOff>
    </xdr:from>
    <xdr:to>
      <xdr:col>73</xdr:col>
      <xdr:colOff>180975</xdr:colOff>
      <xdr:row>55</xdr:row>
      <xdr:rowOff>9978</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36352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94542</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9978</xdr:rowOff>
    </xdr:from>
    <xdr:to>
      <xdr:col>69</xdr:col>
      <xdr:colOff>92075</xdr:colOff>
      <xdr:row>55</xdr:row>
      <xdr:rowOff>75293</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4397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117022</xdr:rowOff>
    </xdr:from>
    <xdr:to>
      <xdr:col>69</xdr:col>
      <xdr:colOff>142875</xdr:colOff>
      <xdr:row>58</xdr:row>
      <xdr:rowOff>47172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31949</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160565</xdr:rowOff>
    </xdr:from>
    <xdr:to>
      <xdr:col>65</xdr:col>
      <xdr:colOff>53975</xdr:colOff>
      <xdr:row>58</xdr:row>
      <xdr:rowOff>90715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75492</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76200</xdr:rowOff>
    </xdr:from>
    <xdr:to>
      <xdr:col>82</xdr:col>
      <xdr:colOff>158750</xdr:colOff>
      <xdr:row>55</xdr:row>
      <xdr:rowOff>6350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92727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43543</xdr:rowOff>
    </xdr:from>
    <xdr:to>
      <xdr:col>78</xdr:col>
      <xdr:colOff>120650</xdr:colOff>
      <xdr:row>54</xdr:row>
      <xdr:rowOff>145143</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155320</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07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54428</xdr:rowOff>
    </xdr:from>
    <xdr:to>
      <xdr:col>74</xdr:col>
      <xdr:colOff>31750</xdr:colOff>
      <xdr:row>54</xdr:row>
      <xdr:rowOff>156028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31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166205</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130628</xdr:rowOff>
    </xdr:from>
    <xdr:to>
      <xdr:col>69</xdr:col>
      <xdr:colOff>142875</xdr:colOff>
      <xdr:row>55</xdr:row>
      <xdr:rowOff>60778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70955</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15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24493</xdr:rowOff>
    </xdr:from>
    <xdr:to>
      <xdr:col>65</xdr:col>
      <xdr:colOff>53975</xdr:colOff>
      <xdr:row>55</xdr:row>
      <xdr:rowOff>126093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136270</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５</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年度の補助費等は、</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令和４年度に実施したコロナ対策事業</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に対する補助金が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したことにより、</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１</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８</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の減</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となった。</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全国平均、埼玉県平均及び類似団体平均のいずれよりも高い数値となっており、町が単独で実施している補助事業などについて、見直しや廃止の検討を行い、経費の縮減に努めていく。</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69850</xdr:rowOff>
    </xdr:from>
    <xdr:to>
      <xdr:col>85</xdr:col>
      <xdr:colOff>66675</xdr:colOff>
      <xdr:row>42</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12700</xdr:rowOff>
    </xdr:from>
    <xdr:to>
      <xdr:col>85</xdr:col>
      <xdr:colOff>66675</xdr:colOff>
      <xdr:row>39</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127000</xdr:rowOff>
    </xdr:from>
    <xdr:to>
      <xdr:col>85</xdr:col>
      <xdr:colOff>66675</xdr:colOff>
      <xdr:row>35</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69850</xdr:rowOff>
    </xdr:from>
    <xdr:to>
      <xdr:col>85</xdr:col>
      <xdr:colOff>66675</xdr:colOff>
      <xdr:row>32</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41</xdr:row>
      <xdr:rowOff>60325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67055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32402</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6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60325</xdr:rowOff>
    </xdr:from>
    <xdr:to>
      <xdr:col>82</xdr:col>
      <xdr:colOff>196850</xdr:colOff>
      <xdr:row>41</xdr:row>
      <xdr:rowOff>60325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08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99077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6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146050</xdr:rowOff>
    </xdr:from>
    <xdr:to>
      <xdr:col>82</xdr:col>
      <xdr:colOff>107950</xdr:colOff>
      <xdr:row>37</xdr:row>
      <xdr:rowOff>146050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5671800" y="631825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92727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31750</xdr:rowOff>
    </xdr:from>
    <xdr:to>
      <xdr:col>78</xdr:col>
      <xdr:colOff>69850</xdr:colOff>
      <xdr:row>37</xdr:row>
      <xdr:rowOff>146050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620395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133350</xdr:rowOff>
    </xdr:from>
    <xdr:to>
      <xdr:col>78</xdr:col>
      <xdr:colOff>120650</xdr:colOff>
      <xdr:row>36</xdr:row>
      <xdr:rowOff>63500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73677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12700</xdr:rowOff>
    </xdr:from>
    <xdr:to>
      <xdr:col>73</xdr:col>
      <xdr:colOff>180975</xdr:colOff>
      <xdr:row>36</xdr:row>
      <xdr:rowOff>31750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893800" y="60134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66675</xdr:rowOff>
    </xdr:from>
    <xdr:to>
      <xdr:col>74</xdr:col>
      <xdr:colOff>31750</xdr:colOff>
      <xdr:row>35</xdr:row>
      <xdr:rowOff>168275</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06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7002</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836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12700</xdr:rowOff>
    </xdr:from>
    <xdr:to>
      <xdr:col>69</xdr:col>
      <xdr:colOff>92075</xdr:colOff>
      <xdr:row>36</xdr:row>
      <xdr:rowOff>165100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6013450"/>
          <a:ext cx="8890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114300</xdr:rowOff>
    </xdr:from>
    <xdr:to>
      <xdr:col>69</xdr:col>
      <xdr:colOff>142875</xdr:colOff>
      <xdr:row>36</xdr:row>
      <xdr:rowOff>44450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29227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9525</xdr:rowOff>
    </xdr:from>
    <xdr:to>
      <xdr:col>65</xdr:col>
      <xdr:colOff>53975</xdr:colOff>
      <xdr:row>35</xdr:row>
      <xdr:rowOff>111125</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01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121302</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577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95250</xdr:rowOff>
    </xdr:from>
    <xdr:to>
      <xdr:col>82</xdr:col>
      <xdr:colOff>158750</xdr:colOff>
      <xdr:row>37</xdr:row>
      <xdr:rowOff>25400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26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67327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95250</xdr:rowOff>
    </xdr:from>
    <xdr:to>
      <xdr:col>78</xdr:col>
      <xdr:colOff>120650</xdr:colOff>
      <xdr:row>38</xdr:row>
      <xdr:rowOff>25400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10177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652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152400</xdr:rowOff>
    </xdr:from>
    <xdr:to>
      <xdr:col>74</xdr:col>
      <xdr:colOff>31750</xdr:colOff>
      <xdr:row>36</xdr:row>
      <xdr:rowOff>82550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15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67327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133350</xdr:rowOff>
    </xdr:from>
    <xdr:to>
      <xdr:col>69</xdr:col>
      <xdr:colOff>142875</xdr:colOff>
      <xdr:row>35</xdr:row>
      <xdr:rowOff>63500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59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73677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29227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５</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年度の公債費は、</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令和元</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年度に借り入れた過疎対策事業債</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据置期間が終了し、元金返済が開始されたことにより０．</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８</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ポイントの増となった。</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新庁舎建設</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も完了し、今後の大きな起債の予定は今のところないため、</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一時的</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な</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公債費の比率は上昇が見込まれる</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新規</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発行</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債の額が、毎年度の公債費の額を上回らないよう実施事業の選別を行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い</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、財政の健全化を図っていく。</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21844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74114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165371</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70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21844</xdr:rowOff>
    </xdr:from>
    <xdr:to>
      <xdr:col>24</xdr:col>
      <xdr:colOff>114300</xdr:colOff>
      <xdr:row>80</xdr:row>
      <xdr:rowOff>21844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73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35561</xdr:rowOff>
    </xdr:from>
    <xdr:to>
      <xdr:col>24</xdr:col>
      <xdr:colOff>25400</xdr:colOff>
      <xdr:row>78</xdr:row>
      <xdr:rowOff>72137</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3408661"/>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35577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06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3556</xdr:rowOff>
    </xdr:from>
    <xdr:to>
      <xdr:col>19</xdr:col>
      <xdr:colOff>187325</xdr:colOff>
      <xdr:row>78</xdr:row>
      <xdr:rowOff>35561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376656"/>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135399</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299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3556</xdr:rowOff>
    </xdr:from>
    <xdr:to>
      <xdr:col>15</xdr:col>
      <xdr:colOff>98425</xdr:colOff>
      <xdr:row>78</xdr:row>
      <xdr:rowOff>76708</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37665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5335</xdr:rowOff>
    </xdr:from>
    <xdr:to>
      <xdr:col>15</xdr:col>
      <xdr:colOff>149225</xdr:colOff>
      <xdr:row>77</xdr:row>
      <xdr:rowOff>106935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117112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21844</xdr:rowOff>
    </xdr:from>
    <xdr:to>
      <xdr:col>11</xdr:col>
      <xdr:colOff>9525</xdr:colOff>
      <xdr:row>78</xdr:row>
      <xdr:rowOff>76708</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339494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55626</xdr:rowOff>
    </xdr:from>
    <xdr:to>
      <xdr:col>6</xdr:col>
      <xdr:colOff>171450</xdr:colOff>
      <xdr:row>77</xdr:row>
      <xdr:rowOff>157226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167403</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21337</xdr:rowOff>
    </xdr:from>
    <xdr:to>
      <xdr:col>24</xdr:col>
      <xdr:colOff>76200</xdr:colOff>
      <xdr:row>78</xdr:row>
      <xdr:rowOff>122937</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164864</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36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156211</xdr:rowOff>
    </xdr:from>
    <xdr:to>
      <xdr:col>20</xdr:col>
      <xdr:colOff>38100</xdr:colOff>
      <xdr:row>78</xdr:row>
      <xdr:rowOff>86361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71138</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44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124206</xdr:rowOff>
    </xdr:from>
    <xdr:to>
      <xdr:col>15</xdr:col>
      <xdr:colOff>149225</xdr:colOff>
      <xdr:row>78</xdr:row>
      <xdr:rowOff>54356</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39133</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25908</xdr:rowOff>
    </xdr:from>
    <xdr:to>
      <xdr:col>11</xdr:col>
      <xdr:colOff>60325</xdr:colOff>
      <xdr:row>78</xdr:row>
      <xdr:rowOff>127508</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112285</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142494</xdr:rowOff>
    </xdr:from>
    <xdr:to>
      <xdr:col>6</xdr:col>
      <xdr:colOff>171450</xdr:colOff>
      <xdr:row>78</xdr:row>
      <xdr:rowOff>72644</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57421</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５</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年度では、</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物件費に</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おいて</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新庁舎建設事業が完了したことに伴い、備品購入費が減少したことにより減となったほか、補助費等においても、コロナ対策事業が減少したことにより減となったため、全体で１．６ポイントの減となった。</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76708</xdr:rowOff>
    </xdr:from>
    <xdr:to>
      <xdr:col>82</xdr:col>
      <xdr:colOff>107950</xdr:colOff>
      <xdr:row>80</xdr:row>
      <xdr:rowOff>12700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764008"/>
          <a:ext cx="0" cy="964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156227</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xdr:rowOff>
    </xdr:from>
    <xdr:to>
      <xdr:col>82</xdr:col>
      <xdr:colOff>196850</xdr:colOff>
      <xdr:row>80</xdr:row>
      <xdr:rowOff>12700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163085</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50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76708</xdr:rowOff>
    </xdr:from>
    <xdr:to>
      <xdr:col>82</xdr:col>
      <xdr:colOff>196850</xdr:colOff>
      <xdr:row>74</xdr:row>
      <xdr:rowOff>76708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764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97282</xdr:rowOff>
    </xdr:from>
    <xdr:to>
      <xdr:col>82</xdr:col>
      <xdr:colOff>107950</xdr:colOff>
      <xdr:row>75</xdr:row>
      <xdr:rowOff>170435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2956032"/>
          <a:ext cx="838200" cy="7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84853</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115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112776</xdr:rowOff>
    </xdr:from>
    <xdr:to>
      <xdr:col>82</xdr:col>
      <xdr:colOff>158750</xdr:colOff>
      <xdr:row>77</xdr:row>
      <xdr:rowOff>42926</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28702</xdr:rowOff>
    </xdr:from>
    <xdr:to>
      <xdr:col>78</xdr:col>
      <xdr:colOff>69850</xdr:colOff>
      <xdr:row>75</xdr:row>
      <xdr:rowOff>170435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2887452"/>
          <a:ext cx="889000" cy="14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30480</xdr:rowOff>
    </xdr:from>
    <xdr:to>
      <xdr:col>78</xdr:col>
      <xdr:colOff>120650</xdr:colOff>
      <xdr:row>76</xdr:row>
      <xdr:rowOff>132080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116857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147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28702</xdr:rowOff>
    </xdr:from>
    <xdr:to>
      <xdr:col>73</xdr:col>
      <xdr:colOff>180975</xdr:colOff>
      <xdr:row>75</xdr:row>
      <xdr:rowOff>33274</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28874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87630</xdr:rowOff>
    </xdr:from>
    <xdr:to>
      <xdr:col>74</xdr:col>
      <xdr:colOff>31750</xdr:colOff>
      <xdr:row>76</xdr:row>
      <xdr:rowOff>17780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2557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33274</xdr:rowOff>
    </xdr:from>
    <xdr:to>
      <xdr:col>69</xdr:col>
      <xdr:colOff>92075</xdr:colOff>
      <xdr:row>76</xdr:row>
      <xdr:rowOff>21844</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2892024"/>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162577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89915</xdr:rowOff>
    </xdr:from>
    <xdr:to>
      <xdr:col>65</xdr:col>
      <xdr:colOff>53975</xdr:colOff>
      <xdr:row>77</xdr:row>
      <xdr:rowOff>20065</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4842</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46482</xdr:rowOff>
    </xdr:from>
    <xdr:to>
      <xdr:col>82</xdr:col>
      <xdr:colOff>158750</xdr:colOff>
      <xdr:row>75</xdr:row>
      <xdr:rowOff>148081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29052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63009</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750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119634</xdr:rowOff>
    </xdr:from>
    <xdr:to>
      <xdr:col>78</xdr:col>
      <xdr:colOff>120650</xdr:colOff>
      <xdr:row>76</xdr:row>
      <xdr:rowOff>49783</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59961</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747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149352</xdr:rowOff>
    </xdr:from>
    <xdr:to>
      <xdr:col>74</xdr:col>
      <xdr:colOff>31750</xdr:colOff>
      <xdr:row>75</xdr:row>
      <xdr:rowOff>79502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89679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60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153924</xdr:rowOff>
    </xdr:from>
    <xdr:to>
      <xdr:col>69</xdr:col>
      <xdr:colOff>142875</xdr:colOff>
      <xdr:row>75</xdr:row>
      <xdr:rowOff>84074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84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94251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61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142494</xdr:rowOff>
    </xdr:from>
    <xdr:to>
      <xdr:col>65</xdr:col>
      <xdr:colOff>53975</xdr:colOff>
      <xdr:row>76</xdr:row>
      <xdr:rowOff>72644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82821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埼玉県小鹿野町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52598</xdr:rowOff>
    </xdr:from>
    <xdr:to>
      <xdr:col>29</xdr:col>
      <xdr:colOff>127000</xdr:colOff>
      <xdr:row>19</xdr:row>
      <xdr:rowOff>105137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57623"/>
          <a:ext cx="0" cy="1252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77214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82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105137</xdr:rowOff>
    </xdr:from>
    <xdr:to>
      <xdr:col>30</xdr:col>
      <xdr:colOff>25400</xdr:colOff>
      <xdr:row>19</xdr:row>
      <xdr:rowOff>105137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103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138975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01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52598</xdr:rowOff>
    </xdr:from>
    <xdr:to>
      <xdr:col>30</xdr:col>
      <xdr:colOff>25400</xdr:colOff>
      <xdr:row>12</xdr:row>
      <xdr:rowOff>52598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576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140681</xdr:rowOff>
    </xdr:from>
    <xdr:to>
      <xdr:col>29</xdr:col>
      <xdr:colOff>127000</xdr:colOff>
      <xdr:row>17</xdr:row>
      <xdr:rowOff>7603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931506"/>
          <a:ext cx="647700" cy="383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60508</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227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88431</xdr:rowOff>
    </xdr:from>
    <xdr:to>
      <xdr:col>29</xdr:col>
      <xdr:colOff>177800</xdr:colOff>
      <xdr:row>18</xdr:row>
      <xdr:rowOff>18581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507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7603</xdr:rowOff>
    </xdr:from>
    <xdr:to>
      <xdr:col>26</xdr:col>
      <xdr:colOff>50800</xdr:colOff>
      <xdr:row>17</xdr:row>
      <xdr:rowOff>14984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969878"/>
          <a:ext cx="698500" cy="73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133714</xdr:rowOff>
    </xdr:from>
    <xdr:to>
      <xdr:col>26</xdr:col>
      <xdr:colOff>101600</xdr:colOff>
      <xdr:row>18</xdr:row>
      <xdr:rowOff>63864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95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48641</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82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14984</xdr:rowOff>
    </xdr:from>
    <xdr:to>
      <xdr:col>22</xdr:col>
      <xdr:colOff>114300</xdr:colOff>
      <xdr:row>17</xdr:row>
      <xdr:rowOff>58921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977259"/>
          <a:ext cx="698500" cy="439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149650</xdr:rowOff>
    </xdr:from>
    <xdr:to>
      <xdr:col>22</xdr:col>
      <xdr:colOff>165100</xdr:colOff>
      <xdr:row>18</xdr:row>
      <xdr:rowOff>79800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119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64577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9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58921</xdr:rowOff>
    </xdr:from>
    <xdr:to>
      <xdr:col>18</xdr:col>
      <xdr:colOff>177800</xdr:colOff>
      <xdr:row>17</xdr:row>
      <xdr:rowOff>80768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021196"/>
          <a:ext cx="698500" cy="218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9349</xdr:rowOff>
    </xdr:from>
    <xdr:to>
      <xdr:col>19</xdr:col>
      <xdr:colOff>38100</xdr:colOff>
      <xdr:row>18</xdr:row>
      <xdr:rowOff>110949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430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95726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2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13731</xdr:rowOff>
    </xdr:from>
    <xdr:to>
      <xdr:col>15</xdr:col>
      <xdr:colOff>101600</xdr:colOff>
      <xdr:row>18</xdr:row>
      <xdr:rowOff>115331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47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100108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3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89881</xdr:rowOff>
    </xdr:from>
    <xdr:to>
      <xdr:col>29</xdr:col>
      <xdr:colOff>177800</xdr:colOff>
      <xdr:row>17</xdr:row>
      <xdr:rowOff>20031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8807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106408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72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128253</xdr:rowOff>
    </xdr:from>
    <xdr:to>
      <xdr:col>26</xdr:col>
      <xdr:colOff>101600</xdr:colOff>
      <xdr:row>17</xdr:row>
      <xdr:rowOff>58403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190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68580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687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135634</xdr:rowOff>
    </xdr:from>
    <xdr:to>
      <xdr:col>22</xdr:col>
      <xdr:colOff>165100</xdr:colOff>
      <xdr:row>17</xdr:row>
      <xdr:rowOff>65784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264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75961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69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8121</xdr:rowOff>
    </xdr:from>
    <xdr:to>
      <xdr:col>19</xdr:col>
      <xdr:colOff>38100</xdr:colOff>
      <xdr:row>17</xdr:row>
      <xdr:rowOff>109721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703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119898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39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29968</xdr:rowOff>
    </xdr:from>
    <xdr:to>
      <xdr:col>15</xdr:col>
      <xdr:colOff>101600</xdr:colOff>
      <xdr:row>17</xdr:row>
      <xdr:rowOff>131568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922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141745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6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57734</xdr:rowOff>
    </xdr:from>
    <xdr:to>
      <xdr:col>29</xdr:col>
      <xdr:colOff>127000</xdr:colOff>
      <xdr:row>37</xdr:row>
      <xdr:rowOff>268412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5982284"/>
          <a:ext cx="0" cy="14108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240489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6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268412</xdr:rowOff>
    </xdr:from>
    <xdr:to>
      <xdr:col>30</xdr:col>
      <xdr:colOff>25400</xdr:colOff>
      <xdr:row>37</xdr:row>
      <xdr:rowOff>268412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3931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315561</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25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57734</xdr:rowOff>
    </xdr:from>
    <xdr:to>
      <xdr:col>30</xdr:col>
      <xdr:colOff>25400</xdr:colOff>
      <xdr:row>33</xdr:row>
      <xdr:rowOff>57734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59822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155278</xdr:rowOff>
    </xdr:from>
    <xdr:to>
      <xdr:col>29</xdr:col>
      <xdr:colOff>127000</xdr:colOff>
      <xdr:row>35</xdr:row>
      <xdr:rowOff>157015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6765628"/>
          <a:ext cx="647700" cy="17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141792</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521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156690</xdr:rowOff>
    </xdr:from>
    <xdr:to>
      <xdr:col>29</xdr:col>
      <xdr:colOff>177800</xdr:colOff>
      <xdr:row>35</xdr:row>
      <xdr:rowOff>258290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67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155278</xdr:rowOff>
    </xdr:from>
    <xdr:to>
      <xdr:col>26</xdr:col>
      <xdr:colOff>50800</xdr:colOff>
      <xdr:row>35</xdr:row>
      <xdr:rowOff>188882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765628"/>
          <a:ext cx="698500" cy="336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152324</xdr:rowOff>
    </xdr:from>
    <xdr:to>
      <xdr:col>26</xdr:col>
      <xdr:colOff>101600</xdr:colOff>
      <xdr:row>35</xdr:row>
      <xdr:rowOff>253924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762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238701</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849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188882</xdr:rowOff>
    </xdr:from>
    <xdr:to>
      <xdr:col>22</xdr:col>
      <xdr:colOff>114300</xdr:colOff>
      <xdr:row>35</xdr:row>
      <xdr:rowOff>192471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799232"/>
          <a:ext cx="698500" cy="35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193198</xdr:rowOff>
    </xdr:from>
    <xdr:to>
      <xdr:col>22</xdr:col>
      <xdr:colOff>165100</xdr:colOff>
      <xdr:row>35</xdr:row>
      <xdr:rowOff>294798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03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279575</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889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192471</xdr:rowOff>
    </xdr:from>
    <xdr:to>
      <xdr:col>18</xdr:col>
      <xdr:colOff>177800</xdr:colOff>
      <xdr:row>35</xdr:row>
      <xdr:rowOff>257851</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802821"/>
          <a:ext cx="698500" cy="653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241706</xdr:rowOff>
    </xdr:from>
    <xdr:to>
      <xdr:col>19</xdr:col>
      <xdr:colOff>38100</xdr:colOff>
      <xdr:row>36</xdr:row>
      <xdr:rowOff>406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52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328083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38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195095</xdr:rowOff>
    </xdr:from>
    <xdr:to>
      <xdr:col>15</xdr:col>
      <xdr:colOff>101600</xdr:colOff>
      <xdr:row>35</xdr:row>
      <xdr:rowOff>296695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054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306872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574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106215</xdr:rowOff>
    </xdr:from>
    <xdr:to>
      <xdr:col>29</xdr:col>
      <xdr:colOff>177800</xdr:colOff>
      <xdr:row>35</xdr:row>
      <xdr:rowOff>207815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7165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294192</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561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104478</xdr:rowOff>
    </xdr:from>
    <xdr:to>
      <xdr:col>26</xdr:col>
      <xdr:colOff>101600</xdr:colOff>
      <xdr:row>35</xdr:row>
      <xdr:rowOff>206078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7148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216255</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483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138082</xdr:rowOff>
    </xdr:from>
    <xdr:to>
      <xdr:col>22</xdr:col>
      <xdr:colOff>165100</xdr:colOff>
      <xdr:row>35</xdr:row>
      <xdr:rowOff>239682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7484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249859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51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141671</xdr:rowOff>
    </xdr:from>
    <xdr:to>
      <xdr:col>19</xdr:col>
      <xdr:colOff>38100</xdr:colOff>
      <xdr:row>35</xdr:row>
      <xdr:rowOff>243271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7520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253448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520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207051</xdr:rowOff>
    </xdr:from>
    <xdr:to>
      <xdr:col>15</xdr:col>
      <xdr:colOff>101600</xdr:colOff>
      <xdr:row>35</xdr:row>
      <xdr:rowOff>308651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8174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293428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903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埼玉県小鹿野町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10,316
10,158
171.26
7,433,428
6,981,172
423,164
4,612,070
7,676,917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15.8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165024</xdr:rowOff>
    </xdr:from>
    <xdr:to>
      <xdr:col>24</xdr:col>
      <xdr:colOff>62865</xdr:colOff>
      <xdr:row>38</xdr:row>
      <xdr:rowOff>170142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37074"/>
          <a:ext cx="1270" cy="1548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2519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170142</xdr:rowOff>
    </xdr:from>
    <xdr:to>
      <xdr:col>24</xdr:col>
      <xdr:colOff>152400</xdr:colOff>
      <xdr:row>38</xdr:row>
      <xdr:rowOff>170142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85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111701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12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165024</xdr:rowOff>
    </xdr:from>
    <xdr:to>
      <xdr:col>24</xdr:col>
      <xdr:colOff>152400</xdr:colOff>
      <xdr:row>29</xdr:row>
      <xdr:rowOff>165024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37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16180</xdr:rowOff>
    </xdr:from>
    <xdr:to>
      <xdr:col>24</xdr:col>
      <xdr:colOff>63500</xdr:colOff>
      <xdr:row>34</xdr:row>
      <xdr:rowOff>60249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845480"/>
          <a:ext cx="838200" cy="44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34866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356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56439</xdr:rowOff>
    </xdr:from>
    <xdr:to>
      <xdr:col>24</xdr:col>
      <xdr:colOff>114300</xdr:colOff>
      <xdr:row>35</xdr:row>
      <xdr:rowOff>158039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5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37351</xdr:rowOff>
    </xdr:from>
    <xdr:to>
      <xdr:col>19</xdr:col>
      <xdr:colOff>177800</xdr:colOff>
      <xdr:row>34</xdr:row>
      <xdr:rowOff>60249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866651"/>
          <a:ext cx="889000" cy="2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116891</xdr:rowOff>
    </xdr:from>
    <xdr:to>
      <xdr:col>20</xdr:col>
      <xdr:colOff>38100</xdr:colOff>
      <xdr:row>36</xdr:row>
      <xdr:rowOff>47041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1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38168</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10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37351</xdr:rowOff>
    </xdr:from>
    <xdr:to>
      <xdr:col>15</xdr:col>
      <xdr:colOff>50800</xdr:colOff>
      <xdr:row>34</xdr:row>
      <xdr:rowOff>85865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866651"/>
          <a:ext cx="889000" cy="48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138760</xdr:rowOff>
    </xdr:from>
    <xdr:to>
      <xdr:col>15</xdr:col>
      <xdr:colOff>101600</xdr:colOff>
      <xdr:row>36</xdr:row>
      <xdr:rowOff>68910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60037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232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85865</xdr:rowOff>
    </xdr:from>
    <xdr:to>
      <xdr:col>10</xdr:col>
      <xdr:colOff>114300</xdr:colOff>
      <xdr:row>36</xdr:row>
      <xdr:rowOff>12446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915165"/>
          <a:ext cx="889000" cy="26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12700</xdr:rowOff>
    </xdr:from>
    <xdr:to>
      <xdr:col>10</xdr:col>
      <xdr:colOff>165100</xdr:colOff>
      <xdr:row>36</xdr:row>
      <xdr:rowOff>114300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105427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27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138925</xdr:rowOff>
    </xdr:from>
    <xdr:to>
      <xdr:col>6</xdr:col>
      <xdr:colOff>38100</xdr:colOff>
      <xdr:row>37</xdr:row>
      <xdr:rowOff>69075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60202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03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136830</xdr:rowOff>
    </xdr:from>
    <xdr:to>
      <xdr:col>24</xdr:col>
      <xdr:colOff>114300</xdr:colOff>
      <xdr:row>34</xdr:row>
      <xdr:rowOff>66980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9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159707</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46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9449</xdr:rowOff>
    </xdr:from>
    <xdr:to>
      <xdr:col>20</xdr:col>
      <xdr:colOff>38100</xdr:colOff>
      <xdr:row>34</xdr:row>
      <xdr:rowOff>111049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3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127576</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613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158001</xdr:rowOff>
    </xdr:from>
    <xdr:to>
      <xdr:col>15</xdr:col>
      <xdr:colOff>101600</xdr:colOff>
      <xdr:row>34</xdr:row>
      <xdr:rowOff>88151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1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104678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591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35065</xdr:rowOff>
    </xdr:from>
    <xdr:to>
      <xdr:col>10</xdr:col>
      <xdr:colOff>165100</xdr:colOff>
      <xdr:row>34</xdr:row>
      <xdr:rowOff>136665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6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153192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639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133096</xdr:rowOff>
    </xdr:from>
    <xdr:to>
      <xdr:col>6</xdr:col>
      <xdr:colOff>38100</xdr:colOff>
      <xdr:row>36</xdr:row>
      <xdr:rowOff>63246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3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79773</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909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165688</xdr:rowOff>
    </xdr:from>
    <xdr:to>
      <xdr:col>24</xdr:col>
      <xdr:colOff>62865</xdr:colOff>
      <xdr:row>57</xdr:row>
      <xdr:rowOff>153504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38188"/>
          <a:ext cx="1270" cy="1187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157331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92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153504</xdr:rowOff>
    </xdr:from>
    <xdr:to>
      <xdr:col>24</xdr:col>
      <xdr:colOff>152400</xdr:colOff>
      <xdr:row>57</xdr:row>
      <xdr:rowOff>153504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926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112365</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13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165688</xdr:rowOff>
    </xdr:from>
    <xdr:to>
      <xdr:col>24</xdr:col>
      <xdr:colOff>152400</xdr:colOff>
      <xdr:row>50</xdr:row>
      <xdr:rowOff>165688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3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106408</xdr:rowOff>
    </xdr:from>
    <xdr:to>
      <xdr:col>24</xdr:col>
      <xdr:colOff>63500</xdr:colOff>
      <xdr:row>56</xdr:row>
      <xdr:rowOff>130422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707608"/>
          <a:ext cx="838200" cy="24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70836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72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92409</xdr:rowOff>
    </xdr:from>
    <xdr:to>
      <xdr:col>24</xdr:col>
      <xdr:colOff>114300</xdr:colOff>
      <xdr:row>57</xdr:row>
      <xdr:rowOff>22559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104560</xdr:rowOff>
    </xdr:from>
    <xdr:to>
      <xdr:col>19</xdr:col>
      <xdr:colOff>177800</xdr:colOff>
      <xdr:row>56</xdr:row>
      <xdr:rowOff>106408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705760"/>
          <a:ext cx="889000" cy="1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108712</xdr:rowOff>
    </xdr:from>
    <xdr:to>
      <xdr:col>20</xdr:col>
      <xdr:colOff>38100</xdr:colOff>
      <xdr:row>57</xdr:row>
      <xdr:rowOff>38862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29989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80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104560</xdr:rowOff>
    </xdr:from>
    <xdr:to>
      <xdr:col>15</xdr:col>
      <xdr:colOff>50800</xdr:colOff>
      <xdr:row>56</xdr:row>
      <xdr:rowOff>132263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705760"/>
          <a:ext cx="889000" cy="27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134540</xdr:rowOff>
    </xdr:from>
    <xdr:to>
      <xdr:col>15</xdr:col>
      <xdr:colOff>101600</xdr:colOff>
      <xdr:row>57</xdr:row>
      <xdr:rowOff>64690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55817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82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107852</xdr:rowOff>
    </xdr:from>
    <xdr:to>
      <xdr:col>10</xdr:col>
      <xdr:colOff>114300</xdr:colOff>
      <xdr:row>56</xdr:row>
      <xdr:rowOff>132263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9709052"/>
          <a:ext cx="889000" cy="24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163546</xdr:rowOff>
    </xdr:from>
    <xdr:to>
      <xdr:col>10</xdr:col>
      <xdr:colOff>165100</xdr:colOff>
      <xdr:row>57</xdr:row>
      <xdr:rowOff>93696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6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84823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85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135333</xdr:rowOff>
    </xdr:from>
    <xdr:to>
      <xdr:col>6</xdr:col>
      <xdr:colOff>38100</xdr:colOff>
      <xdr:row>57</xdr:row>
      <xdr:rowOff>65483</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3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56610</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82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79622</xdr:rowOff>
    </xdr:from>
    <xdr:to>
      <xdr:col>24</xdr:col>
      <xdr:colOff>114300</xdr:colOff>
      <xdr:row>57</xdr:row>
      <xdr:rowOff>9772</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8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102499</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532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55608</xdr:rowOff>
    </xdr:from>
    <xdr:to>
      <xdr:col>20</xdr:col>
      <xdr:colOff>38100</xdr:colOff>
      <xdr:row>56</xdr:row>
      <xdr:rowOff>157208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5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2285</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432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53760</xdr:rowOff>
    </xdr:from>
    <xdr:to>
      <xdr:col>15</xdr:col>
      <xdr:colOff>101600</xdr:colOff>
      <xdr:row>56</xdr:row>
      <xdr:rowOff>155360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65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437</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430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81463</xdr:rowOff>
    </xdr:from>
    <xdr:to>
      <xdr:col>10</xdr:col>
      <xdr:colOff>165100</xdr:colOff>
      <xdr:row>57</xdr:row>
      <xdr:rowOff>11613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68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28140</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457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57052</xdr:rowOff>
    </xdr:from>
    <xdr:to>
      <xdr:col>6</xdr:col>
      <xdr:colOff>38100</xdr:colOff>
      <xdr:row>56</xdr:row>
      <xdr:rowOff>158652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65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3729</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433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59613</xdr:rowOff>
    </xdr:from>
    <xdr:to>
      <xdr:col>24</xdr:col>
      <xdr:colOff>62865</xdr:colOff>
      <xdr:row>79</xdr:row>
      <xdr:rowOff>9740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61113"/>
          <a:ext cx="1270" cy="1493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13567</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8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9740</xdr:rowOff>
    </xdr:from>
    <xdr:to>
      <xdr:col>24</xdr:col>
      <xdr:colOff>152400</xdr:colOff>
      <xdr:row>79</xdr:row>
      <xdr:rowOff>9740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54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6290</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3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59613</xdr:rowOff>
    </xdr:from>
    <xdr:to>
      <xdr:col>24</xdr:col>
      <xdr:colOff>152400</xdr:colOff>
      <xdr:row>70</xdr:row>
      <xdr:rowOff>59613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61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62700</xdr:rowOff>
    </xdr:from>
    <xdr:to>
      <xdr:col>24</xdr:col>
      <xdr:colOff>63500</xdr:colOff>
      <xdr:row>78</xdr:row>
      <xdr:rowOff>74892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435800"/>
          <a:ext cx="8382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10392</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040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158965</xdr:rowOff>
    </xdr:from>
    <xdr:to>
      <xdr:col>24</xdr:col>
      <xdr:colOff>114300</xdr:colOff>
      <xdr:row>77</xdr:row>
      <xdr:rowOff>89115</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189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62700</xdr:rowOff>
    </xdr:from>
    <xdr:to>
      <xdr:col>19</xdr:col>
      <xdr:colOff>177800</xdr:colOff>
      <xdr:row>78</xdr:row>
      <xdr:rowOff>65063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435800"/>
          <a:ext cx="889000" cy="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162089</xdr:rowOff>
    </xdr:from>
    <xdr:to>
      <xdr:col>20</xdr:col>
      <xdr:colOff>38100</xdr:colOff>
      <xdr:row>77</xdr:row>
      <xdr:rowOff>92239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19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108767</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296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23457</xdr:rowOff>
    </xdr:from>
    <xdr:to>
      <xdr:col>15</xdr:col>
      <xdr:colOff>50800</xdr:colOff>
      <xdr:row>78</xdr:row>
      <xdr:rowOff>65063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396557"/>
          <a:ext cx="889000" cy="41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133514</xdr:rowOff>
    </xdr:from>
    <xdr:to>
      <xdr:col>15</xdr:col>
      <xdr:colOff>101600</xdr:colOff>
      <xdr:row>77</xdr:row>
      <xdr:rowOff>63664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16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80192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2938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100419</xdr:rowOff>
    </xdr:from>
    <xdr:to>
      <xdr:col>10</xdr:col>
      <xdr:colOff>114300</xdr:colOff>
      <xdr:row>78</xdr:row>
      <xdr:rowOff>23457</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302069"/>
          <a:ext cx="889000" cy="9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135534</xdr:rowOff>
    </xdr:from>
    <xdr:to>
      <xdr:col>10</xdr:col>
      <xdr:colOff>165100</xdr:colOff>
      <xdr:row>77</xdr:row>
      <xdr:rowOff>65684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165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82211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294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102730</xdr:rowOff>
    </xdr:from>
    <xdr:to>
      <xdr:col>6</xdr:col>
      <xdr:colOff>38100</xdr:colOff>
      <xdr:row>78</xdr:row>
      <xdr:rowOff>32880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0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24007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3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24092</xdr:rowOff>
    </xdr:from>
    <xdr:to>
      <xdr:col>24</xdr:col>
      <xdr:colOff>114300</xdr:colOff>
      <xdr:row>78</xdr:row>
      <xdr:rowOff>125692</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39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110469</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1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11900</xdr:rowOff>
    </xdr:from>
    <xdr:to>
      <xdr:col>20</xdr:col>
      <xdr:colOff>38100</xdr:colOff>
      <xdr:row>78</xdr:row>
      <xdr:rowOff>113500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8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104627</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47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14263</xdr:rowOff>
    </xdr:from>
    <xdr:to>
      <xdr:col>15</xdr:col>
      <xdr:colOff>101600</xdr:colOff>
      <xdr:row>78</xdr:row>
      <xdr:rowOff>115863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87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106990</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480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144107</xdr:rowOff>
    </xdr:from>
    <xdr:to>
      <xdr:col>10</xdr:col>
      <xdr:colOff>165100</xdr:colOff>
      <xdr:row>78</xdr:row>
      <xdr:rowOff>74257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34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65384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438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49619</xdr:rowOff>
    </xdr:from>
    <xdr:to>
      <xdr:col>6</xdr:col>
      <xdr:colOff>38100</xdr:colOff>
      <xdr:row>77</xdr:row>
      <xdr:rowOff>151219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25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167746</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026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112987</xdr:rowOff>
    </xdr:from>
    <xdr:to>
      <xdr:col>24</xdr:col>
      <xdr:colOff>62865</xdr:colOff>
      <xdr:row>99</xdr:row>
      <xdr:rowOff>17807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372037"/>
          <a:ext cx="1270" cy="1619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21634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99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17807</xdr:rowOff>
    </xdr:from>
    <xdr:to>
      <xdr:col>24</xdr:col>
      <xdr:colOff>152400</xdr:colOff>
      <xdr:row>99</xdr:row>
      <xdr:rowOff>17807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99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59664</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47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112987</xdr:rowOff>
    </xdr:from>
    <xdr:to>
      <xdr:col>24</xdr:col>
      <xdr:colOff>152400</xdr:colOff>
      <xdr:row>89</xdr:row>
      <xdr:rowOff>112987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372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131176</xdr:rowOff>
    </xdr:from>
    <xdr:to>
      <xdr:col>24</xdr:col>
      <xdr:colOff>63500</xdr:colOff>
      <xdr:row>96</xdr:row>
      <xdr:rowOff>133528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418926"/>
          <a:ext cx="838200" cy="173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48488</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1647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25611</xdr:rowOff>
    </xdr:from>
    <xdr:to>
      <xdr:col>24</xdr:col>
      <xdr:colOff>114300</xdr:colOff>
      <xdr:row>95</xdr:row>
      <xdr:rowOff>127211</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31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56865</xdr:rowOff>
    </xdr:from>
    <xdr:to>
      <xdr:col>19</xdr:col>
      <xdr:colOff>177800</xdr:colOff>
      <xdr:row>96</xdr:row>
      <xdr:rowOff>133528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344615"/>
          <a:ext cx="889000" cy="248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169808</xdr:rowOff>
    </xdr:from>
    <xdr:to>
      <xdr:col>20</xdr:col>
      <xdr:colOff>38100</xdr:colOff>
      <xdr:row>96</xdr:row>
      <xdr:rowOff>99958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5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116485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232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56865</xdr:rowOff>
    </xdr:from>
    <xdr:to>
      <xdr:col>15</xdr:col>
      <xdr:colOff>50800</xdr:colOff>
      <xdr:row>97</xdr:row>
      <xdr:rowOff>112922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344615"/>
          <a:ext cx="889000" cy="39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167326</xdr:rowOff>
    </xdr:from>
    <xdr:to>
      <xdr:col>15</xdr:col>
      <xdr:colOff>101600</xdr:colOff>
      <xdr:row>95</xdr:row>
      <xdr:rowOff>97476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283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114003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058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112922</xdr:rowOff>
    </xdr:from>
    <xdr:to>
      <xdr:col>10</xdr:col>
      <xdr:colOff>114300</xdr:colOff>
      <xdr:row>97</xdr:row>
      <xdr:rowOff>146771</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743572"/>
          <a:ext cx="889000" cy="33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155913</xdr:rowOff>
    </xdr:from>
    <xdr:to>
      <xdr:col>10</xdr:col>
      <xdr:colOff>165100</xdr:colOff>
      <xdr:row>97</xdr:row>
      <xdr:rowOff>86063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61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102590</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39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26541</xdr:rowOff>
    </xdr:from>
    <xdr:to>
      <xdr:col>6</xdr:col>
      <xdr:colOff>38100</xdr:colOff>
      <xdr:row>97</xdr:row>
      <xdr:rowOff>128141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5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144668</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43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80376</xdr:rowOff>
    </xdr:from>
    <xdr:to>
      <xdr:col>24</xdr:col>
      <xdr:colOff>114300</xdr:colOff>
      <xdr:row>96</xdr:row>
      <xdr:rowOff>10526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36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58803</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34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82728</xdr:rowOff>
    </xdr:from>
    <xdr:to>
      <xdr:col>20</xdr:col>
      <xdr:colOff>38100</xdr:colOff>
      <xdr:row>97</xdr:row>
      <xdr:rowOff>12878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54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4005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63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6065</xdr:rowOff>
    </xdr:from>
    <xdr:to>
      <xdr:col>15</xdr:col>
      <xdr:colOff>101600</xdr:colOff>
      <xdr:row>95</xdr:row>
      <xdr:rowOff>107665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29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98792</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386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62122</xdr:rowOff>
    </xdr:from>
    <xdr:to>
      <xdr:col>10</xdr:col>
      <xdr:colOff>165100</xdr:colOff>
      <xdr:row>97</xdr:row>
      <xdr:rowOff>163722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69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154849</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785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95971</xdr:rowOff>
    </xdr:from>
    <xdr:to>
      <xdr:col>6</xdr:col>
      <xdr:colOff>38100</xdr:colOff>
      <xdr:row>98</xdr:row>
      <xdr:rowOff>26121</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72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17248</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819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51087</xdr:rowOff>
    </xdr:from>
    <xdr:to>
      <xdr:col>54</xdr:col>
      <xdr:colOff>189865</xdr:colOff>
      <xdr:row>37</xdr:row>
      <xdr:rowOff>158762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66037"/>
          <a:ext cx="1270" cy="113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162589</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50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158762</xdr:rowOff>
    </xdr:from>
    <xdr:to>
      <xdr:col>55</xdr:col>
      <xdr:colOff>88900</xdr:colOff>
      <xdr:row>37</xdr:row>
      <xdr:rowOff>158762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502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169214</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4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51087</xdr:rowOff>
    </xdr:from>
    <xdr:to>
      <xdr:col>55</xdr:col>
      <xdr:colOff>88900</xdr:colOff>
      <xdr:row>31</xdr:row>
      <xdr:rowOff>51087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66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54101</xdr:rowOff>
    </xdr:from>
    <xdr:to>
      <xdr:col>55</xdr:col>
      <xdr:colOff>0</xdr:colOff>
      <xdr:row>36</xdr:row>
      <xdr:rowOff>72587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226301"/>
          <a:ext cx="838200" cy="1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12673</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848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34246</xdr:rowOff>
    </xdr:from>
    <xdr:to>
      <xdr:col>55</xdr:col>
      <xdr:colOff>50800</xdr:colOff>
      <xdr:row>36</xdr:row>
      <xdr:rowOff>135846</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0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72587</xdr:rowOff>
    </xdr:from>
    <xdr:to>
      <xdr:col>50</xdr:col>
      <xdr:colOff>114300</xdr:colOff>
      <xdr:row>36</xdr:row>
      <xdr:rowOff>136458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244787"/>
          <a:ext cx="889000" cy="63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54176</xdr:rowOff>
    </xdr:from>
    <xdr:to>
      <xdr:col>50</xdr:col>
      <xdr:colOff>165100</xdr:colOff>
      <xdr:row>36</xdr:row>
      <xdr:rowOff>155776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2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146903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19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170797</xdr:rowOff>
    </xdr:from>
    <xdr:to>
      <xdr:col>45</xdr:col>
      <xdr:colOff>177800</xdr:colOff>
      <xdr:row>36</xdr:row>
      <xdr:rowOff>136458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828647"/>
          <a:ext cx="889000" cy="4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91399</xdr:rowOff>
    </xdr:from>
    <xdr:to>
      <xdr:col>46</xdr:col>
      <xdr:colOff>38100</xdr:colOff>
      <xdr:row>37</xdr:row>
      <xdr:rowOff>21549</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6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12676</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5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170797</xdr:rowOff>
    </xdr:from>
    <xdr:to>
      <xdr:col>41</xdr:col>
      <xdr:colOff>50800</xdr:colOff>
      <xdr:row>36</xdr:row>
      <xdr:rowOff>168469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828647"/>
          <a:ext cx="889000" cy="51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23029</xdr:rowOff>
    </xdr:from>
    <xdr:to>
      <xdr:col>41</xdr:col>
      <xdr:colOff>101600</xdr:colOff>
      <xdr:row>34</xdr:row>
      <xdr:rowOff>124629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8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115756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945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150980</xdr:rowOff>
    </xdr:from>
    <xdr:to>
      <xdr:col>36</xdr:col>
      <xdr:colOff>165100</xdr:colOff>
      <xdr:row>37</xdr:row>
      <xdr:rowOff>81130</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2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72257</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415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3301</xdr:rowOff>
    </xdr:from>
    <xdr:to>
      <xdr:col>55</xdr:col>
      <xdr:colOff>50800</xdr:colOff>
      <xdr:row>36</xdr:row>
      <xdr:rowOff>104901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17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26178</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026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21787</xdr:rowOff>
    </xdr:from>
    <xdr:to>
      <xdr:col>50</xdr:col>
      <xdr:colOff>165100</xdr:colOff>
      <xdr:row>36</xdr:row>
      <xdr:rowOff>123387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193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139914</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969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85658</xdr:rowOff>
    </xdr:from>
    <xdr:to>
      <xdr:col>46</xdr:col>
      <xdr:colOff>38100</xdr:colOff>
      <xdr:row>37</xdr:row>
      <xdr:rowOff>15808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57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32335</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033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119997</xdr:rowOff>
    </xdr:from>
    <xdr:to>
      <xdr:col>41</xdr:col>
      <xdr:colOff>101600</xdr:colOff>
      <xdr:row>34</xdr:row>
      <xdr:rowOff>50147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77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66674</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553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117669</xdr:rowOff>
    </xdr:from>
    <xdr:to>
      <xdr:col>36</xdr:col>
      <xdr:colOff>165100</xdr:colOff>
      <xdr:row>37</xdr:row>
      <xdr:rowOff>47819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28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64346</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065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4426</xdr:rowOff>
    </xdr:from>
    <xdr:to>
      <xdr:col>54</xdr:col>
      <xdr:colOff>189865</xdr:colOff>
      <xdr:row>58</xdr:row>
      <xdr:rowOff>143731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48376"/>
          <a:ext cx="1270" cy="1339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147558</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9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143731</xdr:rowOff>
    </xdr:from>
    <xdr:to>
      <xdr:col>55</xdr:col>
      <xdr:colOff>88900</xdr:colOff>
      <xdr:row>58</xdr:row>
      <xdr:rowOff>143731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87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122553</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23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4426</xdr:rowOff>
    </xdr:from>
    <xdr:to>
      <xdr:col>55</xdr:col>
      <xdr:colOff>88900</xdr:colOff>
      <xdr:row>51</xdr:row>
      <xdr:rowOff>4426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48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83083</xdr:rowOff>
    </xdr:from>
    <xdr:to>
      <xdr:col>55</xdr:col>
      <xdr:colOff>0</xdr:colOff>
      <xdr:row>58</xdr:row>
      <xdr:rowOff>11863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684283"/>
          <a:ext cx="838200" cy="271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156826</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586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133949</xdr:rowOff>
    </xdr:from>
    <xdr:to>
      <xdr:col>55</xdr:col>
      <xdr:colOff>50800</xdr:colOff>
      <xdr:row>57</xdr:row>
      <xdr:rowOff>64099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73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83083</xdr:rowOff>
    </xdr:from>
    <xdr:to>
      <xdr:col>50</xdr:col>
      <xdr:colOff>114300</xdr:colOff>
      <xdr:row>58</xdr:row>
      <xdr:rowOff>22981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684283"/>
          <a:ext cx="889000" cy="282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146024</xdr:rowOff>
    </xdr:from>
    <xdr:to>
      <xdr:col>50</xdr:col>
      <xdr:colOff>165100</xdr:colOff>
      <xdr:row>57</xdr:row>
      <xdr:rowOff>76174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74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67301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83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167898</xdr:rowOff>
    </xdr:from>
    <xdr:to>
      <xdr:col>45</xdr:col>
      <xdr:colOff>177800</xdr:colOff>
      <xdr:row>58</xdr:row>
      <xdr:rowOff>22981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940548"/>
          <a:ext cx="889000" cy="26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9111</xdr:rowOff>
    </xdr:from>
    <xdr:to>
      <xdr:col>46</xdr:col>
      <xdr:colOff>38100</xdr:colOff>
      <xdr:row>57</xdr:row>
      <xdr:rowOff>110711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8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127238</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556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144794</xdr:rowOff>
    </xdr:from>
    <xdr:to>
      <xdr:col>41</xdr:col>
      <xdr:colOff>50800</xdr:colOff>
      <xdr:row>57</xdr:row>
      <xdr:rowOff>167898</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917444"/>
          <a:ext cx="889000" cy="23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146827</xdr:rowOff>
    </xdr:from>
    <xdr:to>
      <xdr:col>41</xdr:col>
      <xdr:colOff>101600</xdr:colOff>
      <xdr:row>57</xdr:row>
      <xdr:rowOff>76977</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74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93504</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52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151795</xdr:rowOff>
    </xdr:from>
    <xdr:to>
      <xdr:col>36</xdr:col>
      <xdr:colOff>165100</xdr:colOff>
      <xdr:row>57</xdr:row>
      <xdr:rowOff>81945</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75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98472</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52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132513</xdr:rowOff>
    </xdr:from>
    <xdr:to>
      <xdr:col>55</xdr:col>
      <xdr:colOff>50800</xdr:colOff>
      <xdr:row>58</xdr:row>
      <xdr:rowOff>62663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90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110940</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883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32283</xdr:rowOff>
    </xdr:from>
    <xdr:to>
      <xdr:col>50</xdr:col>
      <xdr:colOff>165100</xdr:colOff>
      <xdr:row>56</xdr:row>
      <xdr:rowOff>133883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63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150410</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9408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143631</xdr:rowOff>
    </xdr:from>
    <xdr:to>
      <xdr:col>46</xdr:col>
      <xdr:colOff>38100</xdr:colOff>
      <xdr:row>58</xdr:row>
      <xdr:rowOff>73781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91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64908</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1000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117098</xdr:rowOff>
    </xdr:from>
    <xdr:to>
      <xdr:col>41</xdr:col>
      <xdr:colOff>101600</xdr:colOff>
      <xdr:row>58</xdr:row>
      <xdr:rowOff>47248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88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38375</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982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93994</xdr:rowOff>
    </xdr:from>
    <xdr:to>
      <xdr:col>36</xdr:col>
      <xdr:colOff>165100</xdr:colOff>
      <xdr:row>58</xdr:row>
      <xdr:rowOff>24144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86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15271</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95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10089</xdr:rowOff>
    </xdr:from>
    <xdr:to>
      <xdr:col>54</xdr:col>
      <xdr:colOff>189865</xdr:colOff>
      <xdr:row>78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183039"/>
          <a:ext cx="1270" cy="1215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128216</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958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10089</xdr:rowOff>
    </xdr:from>
    <xdr:to>
      <xdr:col>55</xdr:col>
      <xdr:colOff>88900</xdr:colOff>
      <xdr:row>71</xdr:row>
      <xdr:rowOff>10089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183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107913</xdr:rowOff>
    </xdr:from>
    <xdr:to>
      <xdr:col>55</xdr:col>
      <xdr:colOff>0</xdr:colOff>
      <xdr:row>77</xdr:row>
      <xdr:rowOff>156800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2795213"/>
          <a:ext cx="838200" cy="563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4746</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034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153319</xdr:rowOff>
    </xdr:from>
    <xdr:to>
      <xdr:col>55</xdr:col>
      <xdr:colOff>50800</xdr:colOff>
      <xdr:row>77</xdr:row>
      <xdr:rowOff>83469</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18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107913</xdr:rowOff>
    </xdr:from>
    <xdr:to>
      <xdr:col>50</xdr:col>
      <xdr:colOff>114300</xdr:colOff>
      <xdr:row>78</xdr:row>
      <xdr:rowOff>18137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2795213"/>
          <a:ext cx="889000" cy="596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144793</xdr:rowOff>
    </xdr:from>
    <xdr:to>
      <xdr:col>50</xdr:col>
      <xdr:colOff>165100</xdr:colOff>
      <xdr:row>77</xdr:row>
      <xdr:rowOff>74943</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1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66070</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174</xdr:rowOff>
    </xdr:from>
    <xdr:to>
      <xdr:col>45</xdr:col>
      <xdr:colOff>177800</xdr:colOff>
      <xdr:row>78</xdr:row>
      <xdr:rowOff>18137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373274"/>
          <a:ext cx="889000" cy="17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7953</xdr:rowOff>
    </xdr:from>
    <xdr:to>
      <xdr:col>46</xdr:col>
      <xdr:colOff>38100</xdr:colOff>
      <xdr:row>77</xdr:row>
      <xdr:rowOff>109553</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209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126080</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298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156604</xdr:rowOff>
    </xdr:from>
    <xdr:to>
      <xdr:col>41</xdr:col>
      <xdr:colOff>50800</xdr:colOff>
      <xdr:row>78</xdr:row>
      <xdr:rowOff>174</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358254"/>
          <a:ext cx="889000" cy="15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144365</xdr:rowOff>
    </xdr:from>
    <xdr:to>
      <xdr:col>41</xdr:col>
      <xdr:colOff>101600</xdr:colOff>
      <xdr:row>77</xdr:row>
      <xdr:rowOff>74515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174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91041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294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139798</xdr:rowOff>
    </xdr:from>
    <xdr:to>
      <xdr:col>36</xdr:col>
      <xdr:colOff>165100</xdr:colOff>
      <xdr:row>77</xdr:row>
      <xdr:rowOff>69948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169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86475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294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106000</xdr:rowOff>
    </xdr:from>
    <xdr:to>
      <xdr:col>55</xdr:col>
      <xdr:colOff>50800</xdr:colOff>
      <xdr:row>78</xdr:row>
      <xdr:rowOff>36150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3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20927</xdr:rowOff>
    </xdr:from>
    <xdr:ext cx="469744"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22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57113</xdr:rowOff>
    </xdr:from>
    <xdr:to>
      <xdr:col>50</xdr:col>
      <xdr:colOff>165100</xdr:colOff>
      <xdr:row>74</xdr:row>
      <xdr:rowOff>158713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2744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73</xdr:row>
      <xdr:rowOff>3790</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39795" y="12519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138787</xdr:rowOff>
    </xdr:from>
    <xdr:to>
      <xdr:col>46</xdr:col>
      <xdr:colOff>38100</xdr:colOff>
      <xdr:row>78</xdr:row>
      <xdr:rowOff>68937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34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60064</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15428" y="13433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120824</xdr:rowOff>
    </xdr:from>
    <xdr:to>
      <xdr:col>41</xdr:col>
      <xdr:colOff>101600</xdr:colOff>
      <xdr:row>78</xdr:row>
      <xdr:rowOff>50974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32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42101</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26428" y="1341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105804</xdr:rowOff>
    </xdr:from>
    <xdr:to>
      <xdr:col>36</xdr:col>
      <xdr:colOff>165100</xdr:colOff>
      <xdr:row>78</xdr:row>
      <xdr:rowOff>35954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307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27081</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37428" y="13400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27068</xdr:rowOff>
    </xdr:from>
    <xdr:to>
      <xdr:col>54</xdr:col>
      <xdr:colOff>189865</xdr:colOff>
      <xdr:row>98</xdr:row>
      <xdr:rowOff>130397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457568"/>
          <a:ext cx="1270" cy="1474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134224</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130397</xdr:rowOff>
    </xdr:from>
    <xdr:to>
      <xdr:col>55</xdr:col>
      <xdr:colOff>88900</xdr:colOff>
      <xdr:row>98</xdr:row>
      <xdr:rowOff>130397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2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145195</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32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27068</xdr:rowOff>
    </xdr:from>
    <xdr:to>
      <xdr:col>55</xdr:col>
      <xdr:colOff>88900</xdr:colOff>
      <xdr:row>90</xdr:row>
      <xdr:rowOff>27068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45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41669</xdr:rowOff>
    </xdr:from>
    <xdr:to>
      <xdr:col>55</xdr:col>
      <xdr:colOff>0</xdr:colOff>
      <xdr:row>98</xdr:row>
      <xdr:rowOff>70518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672319"/>
          <a:ext cx="838200" cy="200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78928</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366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56051</xdr:rowOff>
    </xdr:from>
    <xdr:to>
      <xdr:col>55</xdr:col>
      <xdr:colOff>50800</xdr:colOff>
      <xdr:row>96</xdr:row>
      <xdr:rowOff>157651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51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21224</xdr:rowOff>
    </xdr:from>
    <xdr:to>
      <xdr:col>50</xdr:col>
      <xdr:colOff>114300</xdr:colOff>
      <xdr:row>98</xdr:row>
      <xdr:rowOff>70518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651874"/>
          <a:ext cx="889000" cy="22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97991</xdr:rowOff>
    </xdr:from>
    <xdr:to>
      <xdr:col>50</xdr:col>
      <xdr:colOff>165100</xdr:colOff>
      <xdr:row>97</xdr:row>
      <xdr:rowOff>28141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55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44668</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33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165502</xdr:rowOff>
    </xdr:from>
    <xdr:to>
      <xdr:col>45</xdr:col>
      <xdr:colOff>177800</xdr:colOff>
      <xdr:row>97</xdr:row>
      <xdr:rowOff>21224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624702"/>
          <a:ext cx="889000" cy="27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139855</xdr:rowOff>
    </xdr:from>
    <xdr:to>
      <xdr:col>46</xdr:col>
      <xdr:colOff>38100</xdr:colOff>
      <xdr:row>97</xdr:row>
      <xdr:rowOff>70005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59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86532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37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159108</xdr:rowOff>
    </xdr:from>
    <xdr:to>
      <xdr:col>41</xdr:col>
      <xdr:colOff>50800</xdr:colOff>
      <xdr:row>96</xdr:row>
      <xdr:rowOff>165502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618308"/>
          <a:ext cx="889000" cy="6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100482</xdr:rowOff>
    </xdr:from>
    <xdr:to>
      <xdr:col>41</xdr:col>
      <xdr:colOff>101600</xdr:colOff>
      <xdr:row>97</xdr:row>
      <xdr:rowOff>30632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55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47159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33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115616</xdr:rowOff>
    </xdr:from>
    <xdr:to>
      <xdr:col>36</xdr:col>
      <xdr:colOff>165100</xdr:colOff>
      <xdr:row>97</xdr:row>
      <xdr:rowOff>45766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5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36893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66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162319</xdr:rowOff>
    </xdr:from>
    <xdr:to>
      <xdr:col>55</xdr:col>
      <xdr:colOff>50800</xdr:colOff>
      <xdr:row>97</xdr:row>
      <xdr:rowOff>92469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62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140746</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99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19718</xdr:rowOff>
    </xdr:from>
    <xdr:to>
      <xdr:col>50</xdr:col>
      <xdr:colOff>165100</xdr:colOff>
      <xdr:row>98</xdr:row>
      <xdr:rowOff>121318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2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112445</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1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141874</xdr:rowOff>
    </xdr:from>
    <xdr:to>
      <xdr:col>46</xdr:col>
      <xdr:colOff>38100</xdr:colOff>
      <xdr:row>97</xdr:row>
      <xdr:rowOff>72024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0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63151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69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114702</xdr:rowOff>
    </xdr:from>
    <xdr:to>
      <xdr:col>41</xdr:col>
      <xdr:colOff>101600</xdr:colOff>
      <xdr:row>97</xdr:row>
      <xdr:rowOff>44852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57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35979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66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108308</xdr:rowOff>
    </xdr:from>
    <xdr:to>
      <xdr:col>36</xdr:col>
      <xdr:colOff>165100</xdr:colOff>
      <xdr:row>97</xdr:row>
      <xdr:rowOff>38458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56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54985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34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86564</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401514"/>
          <a:ext cx="1269" cy="1253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162492</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77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33241</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176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86564</xdr:rowOff>
    </xdr:from>
    <xdr:to>
      <xdr:col>86</xdr:col>
      <xdr:colOff>25400</xdr:colOff>
      <xdr:row>31</xdr:row>
      <xdr:rowOff>86564</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401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6408</xdr:rowOff>
    </xdr:from>
    <xdr:to>
      <xdr:col>85</xdr:col>
      <xdr:colOff>127000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521508"/>
          <a:ext cx="838200" cy="13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79942</xdr:rowOff>
    </xdr:from>
    <xdr:ext cx="469744"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23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57066</xdr:rowOff>
    </xdr:from>
    <xdr:to>
      <xdr:col>85</xdr:col>
      <xdr:colOff>177800</xdr:colOff>
      <xdr:row>38</xdr:row>
      <xdr:rowOff>158666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572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6408</xdr:rowOff>
    </xdr:from>
    <xdr:to>
      <xdr:col>81</xdr:col>
      <xdr:colOff>50800</xdr:colOff>
      <xdr:row>38</xdr:row>
      <xdr:rowOff>111902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4592300" y="6521508"/>
          <a:ext cx="889000" cy="105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43600</xdr:rowOff>
    </xdr:from>
    <xdr:to>
      <xdr:col>81</xdr:col>
      <xdr:colOff>101600</xdr:colOff>
      <xdr:row>38</xdr:row>
      <xdr:rowOff>145200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5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136327</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65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143166</xdr:rowOff>
    </xdr:from>
    <xdr:to>
      <xdr:col>76</xdr:col>
      <xdr:colOff>114300</xdr:colOff>
      <xdr:row>38</xdr:row>
      <xdr:rowOff>111902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486816"/>
          <a:ext cx="889000" cy="140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45982</xdr:rowOff>
    </xdr:from>
    <xdr:to>
      <xdr:col>76</xdr:col>
      <xdr:colOff>165100</xdr:colOff>
      <xdr:row>38</xdr:row>
      <xdr:rowOff>147582</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6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164109</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33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143166</xdr:rowOff>
    </xdr:from>
    <xdr:to>
      <xdr:col>71</xdr:col>
      <xdr:colOff>177800</xdr:colOff>
      <xdr:row>38</xdr:row>
      <xdr:rowOff>108478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486816"/>
          <a:ext cx="889000" cy="136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17330</xdr:rowOff>
    </xdr:from>
    <xdr:to>
      <xdr:col>72</xdr:col>
      <xdr:colOff>38100</xdr:colOff>
      <xdr:row>38</xdr:row>
      <xdr:rowOff>118930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3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110057</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62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27068</xdr:rowOff>
    </xdr:from>
    <xdr:to>
      <xdr:col>67</xdr:col>
      <xdr:colOff>101600</xdr:colOff>
      <xdr:row>38</xdr:row>
      <xdr:rowOff>128668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4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145195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31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35492</xdr:rowOff>
    </xdr:from>
    <xdr:ext cx="249299"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550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127058</xdr:rowOff>
    </xdr:from>
    <xdr:to>
      <xdr:col>81</xdr:col>
      <xdr:colOff>101600</xdr:colOff>
      <xdr:row>38</xdr:row>
      <xdr:rowOff>57207</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47070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73735</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14111" y="624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61102</xdr:rowOff>
    </xdr:from>
    <xdr:to>
      <xdr:col>76</xdr:col>
      <xdr:colOff>165100</xdr:colOff>
      <xdr:row>38</xdr:row>
      <xdr:rowOff>162702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57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153829</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668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92366</xdr:rowOff>
    </xdr:from>
    <xdr:to>
      <xdr:col>72</xdr:col>
      <xdr:colOff>38100</xdr:colOff>
      <xdr:row>38</xdr:row>
      <xdr:rowOff>22516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43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39043</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36111" y="621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57678</xdr:rowOff>
    </xdr:from>
    <xdr:to>
      <xdr:col>67</xdr:col>
      <xdr:colOff>101600</xdr:colOff>
      <xdr:row>38</xdr:row>
      <xdr:rowOff>159278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57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150405</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665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4535</xdr:rowOff>
    </xdr:from>
    <xdr:to>
      <xdr:col>72</xdr:col>
      <xdr:colOff>38100</xdr:colOff>
      <xdr:row>51</xdr:row>
      <xdr:rowOff>106135</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49</xdr:row>
      <xdr:rowOff>122662</xdr:rowOff>
    </xdr:from>
    <xdr:ext cx="313932"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46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151395</xdr:rowOff>
    </xdr:from>
    <xdr:to>
      <xdr:col>85</xdr:col>
      <xdr:colOff>126364</xdr:colOff>
      <xdr:row>78</xdr:row>
      <xdr:rowOff>53412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324345"/>
          <a:ext cx="1269" cy="110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57239</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43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53412</xdr:rowOff>
    </xdr:from>
    <xdr:to>
      <xdr:col>86</xdr:col>
      <xdr:colOff>25400</xdr:colOff>
      <xdr:row>78</xdr:row>
      <xdr:rowOff>53412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426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98072</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2099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151395</xdr:rowOff>
    </xdr:from>
    <xdr:to>
      <xdr:col>86</xdr:col>
      <xdr:colOff>25400</xdr:colOff>
      <xdr:row>71</xdr:row>
      <xdr:rowOff>151395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324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96380</xdr:rowOff>
    </xdr:from>
    <xdr:to>
      <xdr:col>85</xdr:col>
      <xdr:colOff>127000</xdr:colOff>
      <xdr:row>76</xdr:row>
      <xdr:rowOff>117118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3126580"/>
          <a:ext cx="838200" cy="20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102869</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3133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124442</xdr:rowOff>
    </xdr:from>
    <xdr:to>
      <xdr:col>85</xdr:col>
      <xdr:colOff>177800</xdr:colOff>
      <xdr:row>77</xdr:row>
      <xdr:rowOff>54592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15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117118</xdr:rowOff>
    </xdr:from>
    <xdr:to>
      <xdr:col>81</xdr:col>
      <xdr:colOff>50800</xdr:colOff>
      <xdr:row>76</xdr:row>
      <xdr:rowOff>132248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3147318"/>
          <a:ext cx="889000" cy="15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131753</xdr:rowOff>
    </xdr:from>
    <xdr:to>
      <xdr:col>81</xdr:col>
      <xdr:colOff>101600</xdr:colOff>
      <xdr:row>77</xdr:row>
      <xdr:rowOff>61903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16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53030</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325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132248</xdr:rowOff>
    </xdr:from>
    <xdr:to>
      <xdr:col>76</xdr:col>
      <xdr:colOff>114300</xdr:colOff>
      <xdr:row>76</xdr:row>
      <xdr:rowOff>138398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3162448"/>
          <a:ext cx="889000" cy="6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142639</xdr:rowOff>
    </xdr:from>
    <xdr:to>
      <xdr:col>76</xdr:col>
      <xdr:colOff>165100</xdr:colOff>
      <xdr:row>77</xdr:row>
      <xdr:rowOff>72789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17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63916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3265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138398</xdr:rowOff>
    </xdr:from>
    <xdr:to>
      <xdr:col>71</xdr:col>
      <xdr:colOff>177800</xdr:colOff>
      <xdr:row>76</xdr:row>
      <xdr:rowOff>171357</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3168598"/>
          <a:ext cx="889000" cy="32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164055</xdr:rowOff>
    </xdr:from>
    <xdr:to>
      <xdr:col>72</xdr:col>
      <xdr:colOff>38100</xdr:colOff>
      <xdr:row>77</xdr:row>
      <xdr:rowOff>94205</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19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85332</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28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156789</xdr:rowOff>
    </xdr:from>
    <xdr:to>
      <xdr:col>67</xdr:col>
      <xdr:colOff>101600</xdr:colOff>
      <xdr:row>77</xdr:row>
      <xdr:rowOff>86939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18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78066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27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45580</xdr:rowOff>
    </xdr:from>
    <xdr:to>
      <xdr:col>85</xdr:col>
      <xdr:colOff>177800</xdr:colOff>
      <xdr:row>76</xdr:row>
      <xdr:rowOff>147180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07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68457</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2927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66318</xdr:rowOff>
    </xdr:from>
    <xdr:to>
      <xdr:col>81</xdr:col>
      <xdr:colOff>101600</xdr:colOff>
      <xdr:row>76</xdr:row>
      <xdr:rowOff>167918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09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12996</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287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81448</xdr:rowOff>
    </xdr:from>
    <xdr:to>
      <xdr:col>76</xdr:col>
      <xdr:colOff>165100</xdr:colOff>
      <xdr:row>77</xdr:row>
      <xdr:rowOff>11598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11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28125</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288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87598</xdr:rowOff>
    </xdr:from>
    <xdr:to>
      <xdr:col>72</xdr:col>
      <xdr:colOff>38100</xdr:colOff>
      <xdr:row>77</xdr:row>
      <xdr:rowOff>17748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11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34274</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289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120557</xdr:rowOff>
    </xdr:from>
    <xdr:to>
      <xdr:col>67</xdr:col>
      <xdr:colOff>101600</xdr:colOff>
      <xdr:row>77</xdr:row>
      <xdr:rowOff>50707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15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67233</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292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121791</xdr:rowOff>
    </xdr:from>
    <xdr:to>
      <xdr:col>85</xdr:col>
      <xdr:colOff>126364</xdr:colOff>
      <xdr:row>98</xdr:row>
      <xdr:rowOff>123245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723741"/>
          <a:ext cx="1269" cy="1201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127072</xdr:rowOff>
    </xdr:from>
    <xdr:ext cx="469744"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92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123245</xdr:rowOff>
    </xdr:from>
    <xdr:to>
      <xdr:col>86</xdr:col>
      <xdr:colOff>25400</xdr:colOff>
      <xdr:row>98</xdr:row>
      <xdr:rowOff>123245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925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68468</xdr:rowOff>
    </xdr:from>
    <xdr:ext cx="599010"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49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121791</xdr:rowOff>
    </xdr:from>
    <xdr:to>
      <xdr:col>86</xdr:col>
      <xdr:colOff>25400</xdr:colOff>
      <xdr:row>91</xdr:row>
      <xdr:rowOff>121791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72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69027</xdr:rowOff>
    </xdr:from>
    <xdr:to>
      <xdr:col>85</xdr:col>
      <xdr:colOff>127000</xdr:colOff>
      <xdr:row>98</xdr:row>
      <xdr:rowOff>104084</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5481300" y="16871127"/>
          <a:ext cx="838200" cy="3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81583</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540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58706</xdr:rowOff>
    </xdr:from>
    <xdr:to>
      <xdr:col>85</xdr:col>
      <xdr:colOff>177800</xdr:colOff>
      <xdr:row>97</xdr:row>
      <xdr:rowOff>160306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68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137514</xdr:rowOff>
    </xdr:from>
    <xdr:to>
      <xdr:col>81</xdr:col>
      <xdr:colOff>50800</xdr:colOff>
      <xdr:row>98</xdr:row>
      <xdr:rowOff>69027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592300" y="16768164"/>
          <a:ext cx="889000" cy="102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39861</xdr:rowOff>
    </xdr:from>
    <xdr:to>
      <xdr:col>81</xdr:col>
      <xdr:colOff>101600</xdr:colOff>
      <xdr:row>97</xdr:row>
      <xdr:rowOff>141461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67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157988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44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137514</xdr:rowOff>
    </xdr:from>
    <xdr:to>
      <xdr:col>76</xdr:col>
      <xdr:colOff>114300</xdr:colOff>
      <xdr:row>98</xdr:row>
      <xdr:rowOff>117275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768164"/>
          <a:ext cx="889000" cy="151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30342</xdr:rowOff>
    </xdr:from>
    <xdr:to>
      <xdr:col>76</xdr:col>
      <xdr:colOff>165100</xdr:colOff>
      <xdr:row>97</xdr:row>
      <xdr:rowOff>131942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148469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43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117275</xdr:rowOff>
    </xdr:from>
    <xdr:to>
      <xdr:col>71</xdr:col>
      <xdr:colOff>177800</xdr:colOff>
      <xdr:row>98</xdr:row>
      <xdr:rowOff>119346</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6919375"/>
          <a:ext cx="889000" cy="2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114018</xdr:rowOff>
    </xdr:from>
    <xdr:to>
      <xdr:col>72</xdr:col>
      <xdr:colOff>38100</xdr:colOff>
      <xdr:row>98</xdr:row>
      <xdr:rowOff>44168</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4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60695</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51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135302</xdr:rowOff>
    </xdr:from>
    <xdr:to>
      <xdr:col>67</xdr:col>
      <xdr:colOff>101600</xdr:colOff>
      <xdr:row>98</xdr:row>
      <xdr:rowOff>65452</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76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81979</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54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53284</xdr:rowOff>
    </xdr:from>
    <xdr:to>
      <xdr:col>85</xdr:col>
      <xdr:colOff>177800</xdr:colOff>
      <xdr:row>98</xdr:row>
      <xdr:rowOff>154884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85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139661</xdr:rowOff>
    </xdr:from>
    <xdr:ext cx="469744"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770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18227</xdr:rowOff>
    </xdr:from>
    <xdr:to>
      <xdr:col>81</xdr:col>
      <xdr:colOff>101600</xdr:colOff>
      <xdr:row>98</xdr:row>
      <xdr:rowOff>119827</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82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110954</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691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86714</xdr:rowOff>
    </xdr:from>
    <xdr:to>
      <xdr:col>76</xdr:col>
      <xdr:colOff>165100</xdr:colOff>
      <xdr:row>98</xdr:row>
      <xdr:rowOff>16864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71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7991</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81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66475</xdr:rowOff>
    </xdr:from>
    <xdr:to>
      <xdr:col>72</xdr:col>
      <xdr:colOff>38100</xdr:colOff>
      <xdr:row>98</xdr:row>
      <xdr:rowOff>168075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86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159202</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68428" y="16961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68546</xdr:rowOff>
    </xdr:from>
    <xdr:to>
      <xdr:col>67</xdr:col>
      <xdr:colOff>101600</xdr:colOff>
      <xdr:row>98</xdr:row>
      <xdr:rowOff>170146</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87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161273</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79428" y="16963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107658</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251158"/>
          <a:ext cx="1269" cy="1479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54335</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02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107658</xdr:rowOff>
    </xdr:from>
    <xdr:to>
      <xdr:col>116</xdr:col>
      <xdr:colOff>152400</xdr:colOff>
      <xdr:row>30</xdr:row>
      <xdr:rowOff>107658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251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163893</xdr:rowOff>
    </xdr:from>
    <xdr:to>
      <xdr:col>116</xdr:col>
      <xdr:colOff>63500</xdr:colOff>
      <xdr:row>35</xdr:row>
      <xdr:rowOff>45403</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1323300" y="5993193"/>
          <a:ext cx="838200" cy="5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124439</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4680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146012</xdr:rowOff>
    </xdr:from>
    <xdr:to>
      <xdr:col>116</xdr:col>
      <xdr:colOff>114300</xdr:colOff>
      <xdr:row>38</xdr:row>
      <xdr:rowOff>76162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48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156616</xdr:rowOff>
    </xdr:from>
    <xdr:to>
      <xdr:col>111</xdr:col>
      <xdr:colOff>177800</xdr:colOff>
      <xdr:row>35</xdr:row>
      <xdr:rowOff>45403</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0434300" y="5985916"/>
          <a:ext cx="889000" cy="60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164643</xdr:rowOff>
    </xdr:from>
    <xdr:to>
      <xdr:col>112</xdr:col>
      <xdr:colOff>38100</xdr:colOff>
      <xdr:row>38</xdr:row>
      <xdr:rowOff>94793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508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85920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60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80150</xdr:rowOff>
    </xdr:from>
    <xdr:to>
      <xdr:col>107</xdr:col>
      <xdr:colOff>50800</xdr:colOff>
      <xdr:row>34</xdr:row>
      <xdr:rowOff>156616</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545300" y="5909450"/>
          <a:ext cx="889000" cy="7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169443</xdr:rowOff>
    </xdr:from>
    <xdr:to>
      <xdr:col>107</xdr:col>
      <xdr:colOff>101600</xdr:colOff>
      <xdr:row>38</xdr:row>
      <xdr:rowOff>99593</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51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90720</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605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80150</xdr:rowOff>
    </xdr:from>
    <xdr:to>
      <xdr:col>102</xdr:col>
      <xdr:colOff>114300</xdr:colOff>
      <xdr:row>35</xdr:row>
      <xdr:rowOff>167437</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18656300" y="5909450"/>
          <a:ext cx="889000" cy="258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7709</xdr:rowOff>
    </xdr:from>
    <xdr:to>
      <xdr:col>102</xdr:col>
      <xdr:colOff>165100</xdr:colOff>
      <xdr:row>38</xdr:row>
      <xdr:rowOff>109309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52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100436</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615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39484</xdr:rowOff>
    </xdr:from>
    <xdr:to>
      <xdr:col>98</xdr:col>
      <xdr:colOff>38100</xdr:colOff>
      <xdr:row>38</xdr:row>
      <xdr:rowOff>141084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554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132211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647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113093</xdr:rowOff>
    </xdr:from>
    <xdr:to>
      <xdr:col>116</xdr:col>
      <xdr:colOff>114300</xdr:colOff>
      <xdr:row>35</xdr:row>
      <xdr:rowOff>43243</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5942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135970</xdr:rowOff>
    </xdr:from>
    <xdr:ext cx="534377"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579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166053</xdr:rowOff>
    </xdr:from>
    <xdr:to>
      <xdr:col>112</xdr:col>
      <xdr:colOff>38100</xdr:colOff>
      <xdr:row>35</xdr:row>
      <xdr:rowOff>96203</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5995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33</xdr:row>
      <xdr:rowOff>112730</xdr:rowOff>
    </xdr:from>
    <xdr:ext cx="534377"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056111" y="577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105816</xdr:rowOff>
    </xdr:from>
    <xdr:to>
      <xdr:col>107</xdr:col>
      <xdr:colOff>101600</xdr:colOff>
      <xdr:row>35</xdr:row>
      <xdr:rowOff>35966</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593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33</xdr:row>
      <xdr:rowOff>52493</xdr:rowOff>
    </xdr:from>
    <xdr:ext cx="534377"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167111" y="571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29350</xdr:rowOff>
    </xdr:from>
    <xdr:to>
      <xdr:col>102</xdr:col>
      <xdr:colOff>165100</xdr:colOff>
      <xdr:row>34</xdr:row>
      <xdr:rowOff>130950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585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32</xdr:row>
      <xdr:rowOff>147477</xdr:rowOff>
    </xdr:from>
    <xdr:ext cx="534377"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278111" y="5633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116637</xdr:rowOff>
    </xdr:from>
    <xdr:to>
      <xdr:col>98</xdr:col>
      <xdr:colOff>38100</xdr:colOff>
      <xdr:row>36</xdr:row>
      <xdr:rowOff>46787</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11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34</xdr:row>
      <xdr:rowOff>63314</xdr:rowOff>
    </xdr:from>
    <xdr:ext cx="534377"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389111" y="589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116611</xdr:rowOff>
    </xdr:from>
    <xdr:to>
      <xdr:col>116</xdr:col>
      <xdr:colOff>62864</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689111"/>
          <a:ext cx="1269" cy="152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63288</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46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116611</xdr:rowOff>
    </xdr:from>
    <xdr:to>
      <xdr:col>116</xdr:col>
      <xdr:colOff>152400</xdr:colOff>
      <xdr:row>50</xdr:row>
      <xdr:rowOff>116611</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68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91498</xdr:rowOff>
    </xdr:from>
    <xdr:to>
      <xdr:col>116</xdr:col>
      <xdr:colOff>63500</xdr:colOff>
      <xdr:row>59</xdr:row>
      <xdr:rowOff>94143</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207048"/>
          <a:ext cx="838200" cy="2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74091</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46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51214</xdr:rowOff>
    </xdr:from>
    <xdr:to>
      <xdr:col>116</xdr:col>
      <xdr:colOff>114300</xdr:colOff>
      <xdr:row>58</xdr:row>
      <xdr:rowOff>152814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9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69487</xdr:rowOff>
    </xdr:from>
    <xdr:to>
      <xdr:col>111</xdr:col>
      <xdr:colOff>177800</xdr:colOff>
      <xdr:row>59</xdr:row>
      <xdr:rowOff>91498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10185037"/>
          <a:ext cx="889000" cy="2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82695</xdr:rowOff>
    </xdr:from>
    <xdr:to>
      <xdr:col>112</xdr:col>
      <xdr:colOff>38100</xdr:colOff>
      <xdr:row>59</xdr:row>
      <xdr:rowOff>12845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1002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29372</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802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69487</xdr:rowOff>
    </xdr:from>
    <xdr:to>
      <xdr:col>107</xdr:col>
      <xdr:colOff>50800</xdr:colOff>
      <xdr:row>59</xdr:row>
      <xdr:rowOff>72099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10185037"/>
          <a:ext cx="8890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70416</xdr:rowOff>
    </xdr:from>
    <xdr:to>
      <xdr:col>107</xdr:col>
      <xdr:colOff>101600</xdr:colOff>
      <xdr:row>59</xdr:row>
      <xdr:rowOff>566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1001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17093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789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70957</xdr:rowOff>
    </xdr:from>
    <xdr:to>
      <xdr:col>102</xdr:col>
      <xdr:colOff>114300</xdr:colOff>
      <xdr:row>59</xdr:row>
      <xdr:rowOff>72099</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186507"/>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68065</xdr:rowOff>
    </xdr:from>
    <xdr:to>
      <xdr:col>102</xdr:col>
      <xdr:colOff>165100</xdr:colOff>
      <xdr:row>58</xdr:row>
      <xdr:rowOff>169665</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1001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14742</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787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63036</xdr:rowOff>
    </xdr:from>
    <xdr:to>
      <xdr:col>98</xdr:col>
      <xdr:colOff>38100</xdr:colOff>
      <xdr:row>58</xdr:row>
      <xdr:rowOff>164636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100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9713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78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43343</xdr:rowOff>
    </xdr:from>
    <xdr:to>
      <xdr:col>116</xdr:col>
      <xdr:colOff>114300</xdr:colOff>
      <xdr:row>59</xdr:row>
      <xdr:rowOff>144943</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15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129720</xdr:rowOff>
    </xdr:from>
    <xdr:ext cx="378565"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100738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40698</xdr:rowOff>
    </xdr:from>
    <xdr:to>
      <xdr:col>112</xdr:col>
      <xdr:colOff>38100</xdr:colOff>
      <xdr:row>59</xdr:row>
      <xdr:rowOff>142298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15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133425</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4017" y="102489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18687</xdr:rowOff>
    </xdr:from>
    <xdr:to>
      <xdr:col>107</xdr:col>
      <xdr:colOff>101600</xdr:colOff>
      <xdr:row>59</xdr:row>
      <xdr:rowOff>120287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13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111414</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45017" y="102269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21299</xdr:rowOff>
    </xdr:from>
    <xdr:to>
      <xdr:col>102</xdr:col>
      <xdr:colOff>165100</xdr:colOff>
      <xdr:row>59</xdr:row>
      <xdr:rowOff>122899</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13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114026</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6017" y="102295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20157</xdr:rowOff>
    </xdr:from>
    <xdr:to>
      <xdr:col>98</xdr:col>
      <xdr:colOff>38100</xdr:colOff>
      <xdr:row>59</xdr:row>
      <xdr:rowOff>121757</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13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112884</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67017" y="10228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66711</xdr:rowOff>
    </xdr:from>
    <xdr:to>
      <xdr:col>116</xdr:col>
      <xdr:colOff>62864</xdr:colOff>
      <xdr:row>79</xdr:row>
      <xdr:rowOff>115174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068211"/>
          <a:ext cx="1269" cy="1591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119001</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6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115174</xdr:rowOff>
    </xdr:from>
    <xdr:to>
      <xdr:col>116</xdr:col>
      <xdr:colOff>152400</xdr:colOff>
      <xdr:row>79</xdr:row>
      <xdr:rowOff>115174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5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13388</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4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66711</xdr:rowOff>
    </xdr:from>
    <xdr:to>
      <xdr:col>116</xdr:col>
      <xdr:colOff>152400</xdr:colOff>
      <xdr:row>70</xdr:row>
      <xdr:rowOff>66711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06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19369</xdr:rowOff>
    </xdr:from>
    <xdr:to>
      <xdr:col>116</xdr:col>
      <xdr:colOff>63500</xdr:colOff>
      <xdr:row>78</xdr:row>
      <xdr:rowOff>59494</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3392469"/>
          <a:ext cx="838200" cy="40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79762</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310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56885</xdr:rowOff>
    </xdr:from>
    <xdr:to>
      <xdr:col>116</xdr:col>
      <xdr:colOff>114300</xdr:colOff>
      <xdr:row>77</xdr:row>
      <xdr:rowOff>158485</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325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45124</xdr:rowOff>
    </xdr:from>
    <xdr:to>
      <xdr:col>111</xdr:col>
      <xdr:colOff>177800</xdr:colOff>
      <xdr:row>78</xdr:row>
      <xdr:rowOff>59494</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0434300" y="13418224"/>
          <a:ext cx="889000" cy="14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39109</xdr:rowOff>
    </xdr:from>
    <xdr:to>
      <xdr:col>112</xdr:col>
      <xdr:colOff>38100</xdr:colOff>
      <xdr:row>77</xdr:row>
      <xdr:rowOff>140709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324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157236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301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45124</xdr:rowOff>
    </xdr:from>
    <xdr:to>
      <xdr:col>107</xdr:col>
      <xdr:colOff>50800</xdr:colOff>
      <xdr:row>78</xdr:row>
      <xdr:rowOff>66058</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3418224"/>
          <a:ext cx="889000" cy="20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61610</xdr:rowOff>
    </xdr:from>
    <xdr:to>
      <xdr:col>107</xdr:col>
      <xdr:colOff>101600</xdr:colOff>
      <xdr:row>77</xdr:row>
      <xdr:rowOff>163210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326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8287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303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66058</xdr:rowOff>
    </xdr:from>
    <xdr:to>
      <xdr:col>102</xdr:col>
      <xdr:colOff>114300</xdr:colOff>
      <xdr:row>78</xdr:row>
      <xdr:rowOff>86851</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3439158"/>
          <a:ext cx="889000" cy="20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64658</xdr:rowOff>
    </xdr:from>
    <xdr:to>
      <xdr:col>102</xdr:col>
      <xdr:colOff>165100</xdr:colOff>
      <xdr:row>77</xdr:row>
      <xdr:rowOff>166258</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3266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11335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04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34852</xdr:rowOff>
    </xdr:from>
    <xdr:to>
      <xdr:col>98</xdr:col>
      <xdr:colOff>38100</xdr:colOff>
      <xdr:row>77</xdr:row>
      <xdr:rowOff>136452</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323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152979</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01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140019</xdr:rowOff>
    </xdr:from>
    <xdr:to>
      <xdr:col>116</xdr:col>
      <xdr:colOff>114300</xdr:colOff>
      <xdr:row>78</xdr:row>
      <xdr:rowOff>70169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334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118446</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3320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8694</xdr:rowOff>
    </xdr:from>
    <xdr:to>
      <xdr:col>112</xdr:col>
      <xdr:colOff>38100</xdr:colOff>
      <xdr:row>78</xdr:row>
      <xdr:rowOff>110294</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338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101421</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347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165774</xdr:rowOff>
    </xdr:from>
    <xdr:to>
      <xdr:col>107</xdr:col>
      <xdr:colOff>101600</xdr:colOff>
      <xdr:row>78</xdr:row>
      <xdr:rowOff>95924</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33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87051</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3460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15258</xdr:rowOff>
    </xdr:from>
    <xdr:to>
      <xdr:col>102</xdr:col>
      <xdr:colOff>165100</xdr:colOff>
      <xdr:row>78</xdr:row>
      <xdr:rowOff>116858</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338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107985</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481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36051</xdr:rowOff>
    </xdr:from>
    <xdr:to>
      <xdr:col>98</xdr:col>
      <xdr:colOff>38100</xdr:colOff>
      <xdr:row>78</xdr:row>
      <xdr:rowOff>137651</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340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128778</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50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歳出決算総額は、住民一人当たり</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６７６，７３２</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円となっている。主な構成項目である人件費は、住民一人当たり</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１２９，７２６</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円となっており、令和２年度から１２万円程度で推移している。人口は年々減少しているものの、職員数はほぼ変わらず推移しているためである</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面積が広く高齢化率の高い町であるため、大幅な人員削減は難しく、今後も横ばいで推移</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していく</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見込みである。また、普通建設事業費は住民一人あたり</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５３，５５３</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円となっており、</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令和４年度と比較して、７１，３０７円の減となっているが、</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新庁舎建設事業</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が完了</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したことが主な要因</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である</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。今後は、老朽化した施設の改修や除却などが主な事業となる見込みである。公債費については、住民一人あたり</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８４，４７５</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円となった。</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令和元年度に借り入れた過疎対策事業債の据置期間が終了し元金返済が開始されたことなどにより、令和４年度と比較し、４，５３６円の増となっている。</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今後数年間は８万円台で推移し、その後は減少する見込みである。投資及び出資金は住民一人あたり</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１９，３６５</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なっており、類似団体や県平均などと比較しても高くなっているが、病院事業や秩父広域市町村圏組合の水道事業に対する出資が主な要因である。水道事業の広域化に伴う出資は、令和７年度までが計画期間であるため、その後は減少する見込みであ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埼玉県小鹿野町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10,316
10,158
171.26
7,433,428
6,981,172
423,164
4,612,070
7,676,917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15.8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148844</xdr:rowOff>
    </xdr:from>
    <xdr:to>
      <xdr:col>24</xdr:col>
      <xdr:colOff>62865</xdr:colOff>
      <xdr:row>38</xdr:row>
      <xdr:rowOff>113792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20894"/>
          <a:ext cx="1270" cy="150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117619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3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113792</xdr:rowOff>
    </xdr:from>
    <xdr:to>
      <xdr:col>24</xdr:col>
      <xdr:colOff>152400</xdr:colOff>
      <xdr:row>38</xdr:row>
      <xdr:rowOff>113792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28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95521</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9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148844</xdr:rowOff>
    </xdr:from>
    <xdr:to>
      <xdr:col>24</xdr:col>
      <xdr:colOff>152400</xdr:colOff>
      <xdr:row>29</xdr:row>
      <xdr:rowOff>148844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20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158178</xdr:rowOff>
    </xdr:from>
    <xdr:to>
      <xdr:col>24</xdr:col>
      <xdr:colOff>63500</xdr:colOff>
      <xdr:row>36</xdr:row>
      <xdr:rowOff>158941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30378"/>
          <a:ext cx="8382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152925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822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130048</xdr:rowOff>
    </xdr:from>
    <xdr:to>
      <xdr:col>24</xdr:col>
      <xdr:colOff>114300</xdr:colOff>
      <xdr:row>36</xdr:row>
      <xdr:rowOff>60198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158941</xdr:rowOff>
    </xdr:from>
    <xdr:to>
      <xdr:col>19</xdr:col>
      <xdr:colOff>177800</xdr:colOff>
      <xdr:row>37</xdr:row>
      <xdr:rowOff>79692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31141"/>
          <a:ext cx="889000" cy="92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163957</xdr:rowOff>
    </xdr:from>
    <xdr:to>
      <xdr:col>20</xdr:col>
      <xdr:colOff>38100</xdr:colOff>
      <xdr:row>36</xdr:row>
      <xdr:rowOff>94107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110634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3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34353</xdr:rowOff>
    </xdr:from>
    <xdr:to>
      <xdr:col>15</xdr:col>
      <xdr:colOff>50800</xdr:colOff>
      <xdr:row>37</xdr:row>
      <xdr:rowOff>79692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06553"/>
          <a:ext cx="889000" cy="216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24130</xdr:rowOff>
    </xdr:from>
    <xdr:to>
      <xdr:col>15</xdr:col>
      <xdr:colOff>101600</xdr:colOff>
      <xdr:row>36</xdr:row>
      <xdr:rowOff>125730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142257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7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34353</xdr:rowOff>
    </xdr:from>
    <xdr:to>
      <xdr:col>10</xdr:col>
      <xdr:colOff>114300</xdr:colOff>
      <xdr:row>37</xdr:row>
      <xdr:rowOff>6541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06553"/>
          <a:ext cx="889000" cy="143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25654</xdr:rowOff>
    </xdr:from>
    <xdr:to>
      <xdr:col>10</xdr:col>
      <xdr:colOff>165100</xdr:colOff>
      <xdr:row>36</xdr:row>
      <xdr:rowOff>127254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118381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134620</xdr:rowOff>
    </xdr:from>
    <xdr:to>
      <xdr:col>6</xdr:col>
      <xdr:colOff>38100</xdr:colOff>
      <xdr:row>36</xdr:row>
      <xdr:rowOff>64770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3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81297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1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107378</xdr:rowOff>
    </xdr:from>
    <xdr:to>
      <xdr:col>24</xdr:col>
      <xdr:colOff>114300</xdr:colOff>
      <xdr:row>37</xdr:row>
      <xdr:rowOff>37528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7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85805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58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108141</xdr:rowOff>
    </xdr:from>
    <xdr:to>
      <xdr:col>20</xdr:col>
      <xdr:colOff>38100</xdr:colOff>
      <xdr:row>37</xdr:row>
      <xdr:rowOff>38291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8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29418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73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28892</xdr:rowOff>
    </xdr:from>
    <xdr:to>
      <xdr:col>15</xdr:col>
      <xdr:colOff>101600</xdr:colOff>
      <xdr:row>37</xdr:row>
      <xdr:rowOff>130492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7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121619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65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155003</xdr:rowOff>
    </xdr:from>
    <xdr:to>
      <xdr:col>10</xdr:col>
      <xdr:colOff>165100</xdr:colOff>
      <xdr:row>36</xdr:row>
      <xdr:rowOff>85153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5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101680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930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127191</xdr:rowOff>
    </xdr:from>
    <xdr:to>
      <xdr:col>6</xdr:col>
      <xdr:colOff>38100</xdr:colOff>
      <xdr:row>37</xdr:row>
      <xdr:rowOff>57341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9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48468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92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134138</xdr:rowOff>
    </xdr:from>
    <xdr:to>
      <xdr:col>24</xdr:col>
      <xdr:colOff>62865</xdr:colOff>
      <xdr:row>57</xdr:row>
      <xdr:rowOff>157607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6638"/>
          <a:ext cx="1270" cy="1223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161434</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3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157607</xdr:rowOff>
    </xdr:from>
    <xdr:to>
      <xdr:col>24</xdr:col>
      <xdr:colOff>152400</xdr:colOff>
      <xdr:row>57</xdr:row>
      <xdr:rowOff>157607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30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80815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1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381,460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134138</xdr:rowOff>
    </xdr:from>
    <xdr:to>
      <xdr:col>24</xdr:col>
      <xdr:colOff>152400</xdr:colOff>
      <xdr:row>50</xdr:row>
      <xdr:rowOff>134138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6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138363</xdr:rowOff>
    </xdr:from>
    <xdr:to>
      <xdr:col>24</xdr:col>
      <xdr:colOff>63500</xdr:colOff>
      <xdr:row>57</xdr:row>
      <xdr:rowOff>33588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396663"/>
          <a:ext cx="838200" cy="409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160721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4190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137844</xdr:rowOff>
    </xdr:from>
    <xdr:to>
      <xdr:col>24</xdr:col>
      <xdr:colOff>114300</xdr:colOff>
      <xdr:row>56</xdr:row>
      <xdr:rowOff>67994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56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138363</xdr:rowOff>
    </xdr:from>
    <xdr:to>
      <xdr:col>19</xdr:col>
      <xdr:colOff>177800</xdr:colOff>
      <xdr:row>56</xdr:row>
      <xdr:rowOff>6324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396663"/>
          <a:ext cx="889000" cy="21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154984</xdr:rowOff>
    </xdr:from>
    <xdr:to>
      <xdr:col>20</xdr:col>
      <xdr:colOff>38100</xdr:colOff>
      <xdr:row>56</xdr:row>
      <xdr:rowOff>85134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5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76261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77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34593</xdr:rowOff>
    </xdr:from>
    <xdr:to>
      <xdr:col>15</xdr:col>
      <xdr:colOff>50800</xdr:colOff>
      <xdr:row>56</xdr:row>
      <xdr:rowOff>6324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464343"/>
          <a:ext cx="889000" cy="14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165214</xdr:rowOff>
    </xdr:from>
    <xdr:to>
      <xdr:col>15</xdr:col>
      <xdr:colOff>101600</xdr:colOff>
      <xdr:row>56</xdr:row>
      <xdr:rowOff>95364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59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86491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87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34593</xdr:rowOff>
    </xdr:from>
    <xdr:to>
      <xdr:col>10</xdr:col>
      <xdr:colOff>114300</xdr:colOff>
      <xdr:row>57</xdr:row>
      <xdr:rowOff>93344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464343"/>
          <a:ext cx="889000" cy="40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153136</xdr:rowOff>
    </xdr:from>
    <xdr:to>
      <xdr:col>10</xdr:col>
      <xdr:colOff>165100</xdr:colOff>
      <xdr:row>54</xdr:row>
      <xdr:rowOff>83286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23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99813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015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84934</xdr:rowOff>
    </xdr:from>
    <xdr:to>
      <xdr:col>6</xdr:col>
      <xdr:colOff>38100</xdr:colOff>
      <xdr:row>57</xdr:row>
      <xdr:rowOff>15084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8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31611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61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154238</xdr:rowOff>
    </xdr:from>
    <xdr:to>
      <xdr:col>24</xdr:col>
      <xdr:colOff>114300</xdr:colOff>
      <xdr:row>57</xdr:row>
      <xdr:rowOff>84388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5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69165</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7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87563</xdr:rowOff>
    </xdr:from>
    <xdr:to>
      <xdr:col>20</xdr:col>
      <xdr:colOff>38100</xdr:colOff>
      <xdr:row>55</xdr:row>
      <xdr:rowOff>17713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34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34240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12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126974</xdr:rowOff>
    </xdr:from>
    <xdr:to>
      <xdr:col>15</xdr:col>
      <xdr:colOff>101600</xdr:colOff>
      <xdr:row>56</xdr:row>
      <xdr:rowOff>57124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55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73651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331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155243</xdr:rowOff>
    </xdr:from>
    <xdr:to>
      <xdr:col>10</xdr:col>
      <xdr:colOff>165100</xdr:colOff>
      <xdr:row>55</xdr:row>
      <xdr:rowOff>85393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4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76520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06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42544</xdr:rowOff>
    </xdr:from>
    <xdr:to>
      <xdr:col>6</xdr:col>
      <xdr:colOff>38100</xdr:colOff>
      <xdr:row>57</xdr:row>
      <xdr:rowOff>144144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1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135271</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90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124798</xdr:rowOff>
    </xdr:from>
    <xdr:to>
      <xdr:col>24</xdr:col>
      <xdr:colOff>62865</xdr:colOff>
      <xdr:row>78</xdr:row>
      <xdr:rowOff>87590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26298"/>
          <a:ext cx="1270" cy="1334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91417</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64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87590</xdr:rowOff>
    </xdr:from>
    <xdr:to>
      <xdr:col>24</xdr:col>
      <xdr:colOff>152400</xdr:colOff>
      <xdr:row>78</xdr:row>
      <xdr:rowOff>87590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60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71475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01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259,369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124798</xdr:rowOff>
    </xdr:from>
    <xdr:to>
      <xdr:col>24</xdr:col>
      <xdr:colOff>152400</xdr:colOff>
      <xdr:row>70</xdr:row>
      <xdr:rowOff>124798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2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100871</xdr:rowOff>
    </xdr:from>
    <xdr:to>
      <xdr:col>24</xdr:col>
      <xdr:colOff>63500</xdr:colOff>
      <xdr:row>75</xdr:row>
      <xdr:rowOff>107816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788171"/>
          <a:ext cx="838200" cy="178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69798</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285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91371</xdr:rowOff>
    </xdr:from>
    <xdr:to>
      <xdr:col>24</xdr:col>
      <xdr:colOff>114300</xdr:colOff>
      <xdr:row>76</xdr:row>
      <xdr:rowOff>21521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50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159196</xdr:rowOff>
    </xdr:from>
    <xdr:to>
      <xdr:col>19</xdr:col>
      <xdr:colOff>177800</xdr:colOff>
      <xdr:row>75</xdr:row>
      <xdr:rowOff>107816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846496"/>
          <a:ext cx="889000" cy="12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61708</xdr:rowOff>
    </xdr:from>
    <xdr:to>
      <xdr:col>20</xdr:col>
      <xdr:colOff>38100</xdr:colOff>
      <xdr:row>76</xdr:row>
      <xdr:rowOff>163308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9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154435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184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159196</xdr:rowOff>
    </xdr:from>
    <xdr:to>
      <xdr:col>15</xdr:col>
      <xdr:colOff>50800</xdr:colOff>
      <xdr:row>76</xdr:row>
      <xdr:rowOff>41261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846496"/>
          <a:ext cx="889000" cy="224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109583</xdr:rowOff>
    </xdr:from>
    <xdr:to>
      <xdr:col>15</xdr:col>
      <xdr:colOff>101600</xdr:colOff>
      <xdr:row>76</xdr:row>
      <xdr:rowOff>39734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683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30859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61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41261</xdr:rowOff>
    </xdr:from>
    <xdr:to>
      <xdr:col>10</xdr:col>
      <xdr:colOff>114300</xdr:colOff>
      <xdr:row>76</xdr:row>
      <xdr:rowOff>126093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071461"/>
          <a:ext cx="889000" cy="84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45389</xdr:rowOff>
    </xdr:from>
    <xdr:to>
      <xdr:col>10</xdr:col>
      <xdr:colOff>165100</xdr:colOff>
      <xdr:row>77</xdr:row>
      <xdr:rowOff>146989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138116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39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59226</xdr:rowOff>
    </xdr:from>
    <xdr:to>
      <xdr:col>6</xdr:col>
      <xdr:colOff>38100</xdr:colOff>
      <xdr:row>77</xdr:row>
      <xdr:rowOff>160826</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6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151953</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53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50071</xdr:rowOff>
    </xdr:from>
    <xdr:to>
      <xdr:col>24</xdr:col>
      <xdr:colOff>114300</xdr:colOff>
      <xdr:row>74</xdr:row>
      <xdr:rowOff>151671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73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72948</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588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57016</xdr:rowOff>
    </xdr:from>
    <xdr:to>
      <xdr:col>20</xdr:col>
      <xdr:colOff>38100</xdr:colOff>
      <xdr:row>75</xdr:row>
      <xdr:rowOff>158617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9157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3693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690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108396</xdr:rowOff>
    </xdr:from>
    <xdr:to>
      <xdr:col>15</xdr:col>
      <xdr:colOff>101600</xdr:colOff>
      <xdr:row>75</xdr:row>
      <xdr:rowOff>38546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79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55073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570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161911</xdr:rowOff>
    </xdr:from>
    <xdr:to>
      <xdr:col>10</xdr:col>
      <xdr:colOff>165100</xdr:colOff>
      <xdr:row>76</xdr:row>
      <xdr:rowOff>92061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02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108587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795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75293</xdr:rowOff>
    </xdr:from>
    <xdr:to>
      <xdr:col>6</xdr:col>
      <xdr:colOff>38100</xdr:colOff>
      <xdr:row>77</xdr:row>
      <xdr:rowOff>5443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0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21970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880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168819</xdr:rowOff>
    </xdr:from>
    <xdr:to>
      <xdr:col>24</xdr:col>
      <xdr:colOff>62865</xdr:colOff>
      <xdr:row>99</xdr:row>
      <xdr:rowOff>99575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599319"/>
          <a:ext cx="1270" cy="1473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103402</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7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99575</xdr:rowOff>
    </xdr:from>
    <xdr:to>
      <xdr:col>24</xdr:col>
      <xdr:colOff>152400</xdr:colOff>
      <xdr:row>99</xdr:row>
      <xdr:rowOff>99575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7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115496</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74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165,325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168819</xdr:rowOff>
    </xdr:from>
    <xdr:to>
      <xdr:col>24</xdr:col>
      <xdr:colOff>152400</xdr:colOff>
      <xdr:row>90</xdr:row>
      <xdr:rowOff>168819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599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131426</xdr:rowOff>
    </xdr:from>
    <xdr:to>
      <xdr:col>24</xdr:col>
      <xdr:colOff>63500</xdr:colOff>
      <xdr:row>96</xdr:row>
      <xdr:rowOff>9463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419176"/>
          <a:ext cx="838200" cy="4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10014</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640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31587</xdr:rowOff>
    </xdr:from>
    <xdr:to>
      <xdr:col>24</xdr:col>
      <xdr:colOff>114300</xdr:colOff>
      <xdr:row>97</xdr:row>
      <xdr:rowOff>133187</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6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115827</xdr:rowOff>
    </xdr:from>
    <xdr:to>
      <xdr:col>19</xdr:col>
      <xdr:colOff>177800</xdr:colOff>
      <xdr:row>96</xdr:row>
      <xdr:rowOff>9463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403577"/>
          <a:ext cx="889000" cy="6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54611</xdr:rowOff>
    </xdr:from>
    <xdr:to>
      <xdr:col>20</xdr:col>
      <xdr:colOff>38100</xdr:colOff>
      <xdr:row>97</xdr:row>
      <xdr:rowOff>156211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8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147338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77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96331</xdr:rowOff>
    </xdr:from>
    <xdr:to>
      <xdr:col>15</xdr:col>
      <xdr:colOff>50800</xdr:colOff>
      <xdr:row>95</xdr:row>
      <xdr:rowOff>115827</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2019300" y="16384081"/>
          <a:ext cx="889000" cy="19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66399</xdr:rowOff>
    </xdr:from>
    <xdr:to>
      <xdr:col>15</xdr:col>
      <xdr:colOff>101600</xdr:colOff>
      <xdr:row>97</xdr:row>
      <xdr:rowOff>167999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9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159126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78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96331</xdr:rowOff>
    </xdr:from>
    <xdr:to>
      <xdr:col>10</xdr:col>
      <xdr:colOff>114300</xdr:colOff>
      <xdr:row>96</xdr:row>
      <xdr:rowOff>80874</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384081"/>
          <a:ext cx="889000" cy="155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156815</xdr:rowOff>
    </xdr:from>
    <xdr:to>
      <xdr:col>10</xdr:col>
      <xdr:colOff>165100</xdr:colOff>
      <xdr:row>98</xdr:row>
      <xdr:rowOff>86965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7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78092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88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11035</xdr:rowOff>
    </xdr:from>
    <xdr:to>
      <xdr:col>6</xdr:col>
      <xdr:colOff>38100</xdr:colOff>
      <xdr:row>98</xdr:row>
      <xdr:rowOff>112635</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1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103762</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90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80626</xdr:rowOff>
    </xdr:from>
    <xdr:to>
      <xdr:col>24</xdr:col>
      <xdr:colOff>114300</xdr:colOff>
      <xdr:row>96</xdr:row>
      <xdr:rowOff>10776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36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103503</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21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130113</xdr:rowOff>
    </xdr:from>
    <xdr:to>
      <xdr:col>20</xdr:col>
      <xdr:colOff>38100</xdr:colOff>
      <xdr:row>96</xdr:row>
      <xdr:rowOff>60263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41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76790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19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65027</xdr:rowOff>
    </xdr:from>
    <xdr:to>
      <xdr:col>15</xdr:col>
      <xdr:colOff>101600</xdr:colOff>
      <xdr:row>95</xdr:row>
      <xdr:rowOff>166627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35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11704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128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45531</xdr:rowOff>
    </xdr:from>
    <xdr:to>
      <xdr:col>10</xdr:col>
      <xdr:colOff>165100</xdr:colOff>
      <xdr:row>95</xdr:row>
      <xdr:rowOff>147131</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33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163658</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10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30074</xdr:rowOff>
    </xdr:from>
    <xdr:to>
      <xdr:col>6</xdr:col>
      <xdr:colOff>38100</xdr:colOff>
      <xdr:row>96</xdr:row>
      <xdr:rowOff>131674</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48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148201</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264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254</xdr:rowOff>
    </xdr:from>
    <xdr:to>
      <xdr:col>54</xdr:col>
      <xdr:colOff>189865</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315204"/>
          <a:ext cx="127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118381</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09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254</xdr:rowOff>
    </xdr:from>
    <xdr:to>
      <xdr:col>55</xdr:col>
      <xdr:colOff>88900</xdr:colOff>
      <xdr:row>31</xdr:row>
      <xdr:rowOff>254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31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47312</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2195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24435</xdr:rowOff>
    </xdr:from>
    <xdr:to>
      <xdr:col>55</xdr:col>
      <xdr:colOff>50800</xdr:colOff>
      <xdr:row>37</xdr:row>
      <xdr:rowOff>126035</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3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46381</xdr:rowOff>
    </xdr:from>
    <xdr:to>
      <xdr:col>50</xdr:col>
      <xdr:colOff>165100</xdr:colOff>
      <xdr:row>37</xdr:row>
      <xdr:rowOff>147981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39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164508</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165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70155</xdr:rowOff>
    </xdr:from>
    <xdr:to>
      <xdr:col>46</xdr:col>
      <xdr:colOff>38100</xdr:colOff>
      <xdr:row>38</xdr:row>
      <xdr:rowOff>305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4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16832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189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111303</xdr:rowOff>
    </xdr:from>
    <xdr:to>
      <xdr:col>41</xdr:col>
      <xdr:colOff>101600</xdr:colOff>
      <xdr:row>37</xdr:row>
      <xdr:rowOff>41453</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28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57980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058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100787</xdr:rowOff>
    </xdr:from>
    <xdr:to>
      <xdr:col>36</xdr:col>
      <xdr:colOff>165100</xdr:colOff>
      <xdr:row>37</xdr:row>
      <xdr:rowOff>30937</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27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47464</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048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27956</xdr:rowOff>
    </xdr:from>
    <xdr:to>
      <xdr:col>54</xdr:col>
      <xdr:colOff>189865</xdr:colOff>
      <xdr:row>58</xdr:row>
      <xdr:rowOff>87904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943356"/>
          <a:ext cx="1270" cy="1088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91731</xdr:rowOff>
    </xdr:from>
    <xdr:ext cx="534377"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3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87904</xdr:rowOff>
    </xdr:from>
    <xdr:to>
      <xdr:col>55</xdr:col>
      <xdr:colOff>88900</xdr:colOff>
      <xdr:row>58</xdr:row>
      <xdr:rowOff>87904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32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146083</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718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249,441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27956</xdr:rowOff>
    </xdr:from>
    <xdr:to>
      <xdr:col>55</xdr:col>
      <xdr:colOff>88900</xdr:colOff>
      <xdr:row>52</xdr:row>
      <xdr:rowOff>27956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943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170177</xdr:rowOff>
    </xdr:from>
    <xdr:to>
      <xdr:col>55</xdr:col>
      <xdr:colOff>0</xdr:colOff>
      <xdr:row>58</xdr:row>
      <xdr:rowOff>35961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942827"/>
          <a:ext cx="838200" cy="37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90878</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6920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68001</xdr:rowOff>
    </xdr:from>
    <xdr:to>
      <xdr:col>55</xdr:col>
      <xdr:colOff>50800</xdr:colOff>
      <xdr:row>57</xdr:row>
      <xdr:rowOff>169601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4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29282</xdr:rowOff>
    </xdr:from>
    <xdr:to>
      <xdr:col>50</xdr:col>
      <xdr:colOff>114300</xdr:colOff>
      <xdr:row>58</xdr:row>
      <xdr:rowOff>35961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973382"/>
          <a:ext cx="889000" cy="6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79061</xdr:rowOff>
    </xdr:from>
    <xdr:to>
      <xdr:col>50</xdr:col>
      <xdr:colOff>165100</xdr:colOff>
      <xdr:row>58</xdr:row>
      <xdr:rowOff>9211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5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25738</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2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27032</xdr:rowOff>
    </xdr:from>
    <xdr:to>
      <xdr:col>45</xdr:col>
      <xdr:colOff>177800</xdr:colOff>
      <xdr:row>58</xdr:row>
      <xdr:rowOff>29282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971132"/>
          <a:ext cx="889000" cy="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83262</xdr:rowOff>
    </xdr:from>
    <xdr:to>
      <xdr:col>46</xdr:col>
      <xdr:colOff>38100</xdr:colOff>
      <xdr:row>58</xdr:row>
      <xdr:rowOff>13412</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29939</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27032</xdr:rowOff>
    </xdr:from>
    <xdr:to>
      <xdr:col>41</xdr:col>
      <xdr:colOff>50800</xdr:colOff>
      <xdr:row>58</xdr:row>
      <xdr:rowOff>32272</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971132"/>
          <a:ext cx="889000" cy="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93106</xdr:rowOff>
    </xdr:from>
    <xdr:to>
      <xdr:col>41</xdr:col>
      <xdr:colOff>101600</xdr:colOff>
      <xdr:row>58</xdr:row>
      <xdr:rowOff>23256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39783</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64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86504</xdr:rowOff>
    </xdr:from>
    <xdr:to>
      <xdr:col>36</xdr:col>
      <xdr:colOff>165100</xdr:colOff>
      <xdr:row>58</xdr:row>
      <xdr:rowOff>16654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5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33181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3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119377</xdr:rowOff>
    </xdr:from>
    <xdr:to>
      <xdr:col>55</xdr:col>
      <xdr:colOff>50800</xdr:colOff>
      <xdr:row>58</xdr:row>
      <xdr:rowOff>49527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89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46428</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819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156611</xdr:rowOff>
    </xdr:from>
    <xdr:to>
      <xdr:col>50</xdr:col>
      <xdr:colOff>165100</xdr:colOff>
      <xdr:row>58</xdr:row>
      <xdr:rowOff>86761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77888</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10021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149932</xdr:rowOff>
    </xdr:from>
    <xdr:to>
      <xdr:col>46</xdr:col>
      <xdr:colOff>38100</xdr:colOff>
      <xdr:row>58</xdr:row>
      <xdr:rowOff>80082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2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71209</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1001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147682</xdr:rowOff>
    </xdr:from>
    <xdr:to>
      <xdr:col>41</xdr:col>
      <xdr:colOff>101600</xdr:colOff>
      <xdr:row>58</xdr:row>
      <xdr:rowOff>77832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2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68959</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10013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152922</xdr:rowOff>
    </xdr:from>
    <xdr:to>
      <xdr:col>36</xdr:col>
      <xdr:colOff>165100</xdr:colOff>
      <xdr:row>58</xdr:row>
      <xdr:rowOff>83072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2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74199</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10018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162364</xdr:rowOff>
    </xdr:from>
    <xdr:to>
      <xdr:col>54</xdr:col>
      <xdr:colOff>189865</xdr:colOff>
      <xdr:row>79</xdr:row>
      <xdr:rowOff>51450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1992414"/>
          <a:ext cx="1270" cy="1603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55277</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9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51450</xdr:rowOff>
    </xdr:from>
    <xdr:to>
      <xdr:col>55</xdr:col>
      <xdr:colOff>88900</xdr:colOff>
      <xdr:row>79</xdr:row>
      <xdr:rowOff>51450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9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109041</xdr:rowOff>
    </xdr:from>
    <xdr:ext cx="599010"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767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151,668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162364</xdr:rowOff>
    </xdr:from>
    <xdr:to>
      <xdr:col>55</xdr:col>
      <xdr:colOff>88900</xdr:colOff>
      <xdr:row>69</xdr:row>
      <xdr:rowOff>162364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1992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157738</xdr:rowOff>
    </xdr:from>
    <xdr:to>
      <xdr:col>55</xdr:col>
      <xdr:colOff>0</xdr:colOff>
      <xdr:row>77</xdr:row>
      <xdr:rowOff>98389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187938"/>
          <a:ext cx="838200" cy="112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112437</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314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134010</xdr:rowOff>
    </xdr:from>
    <xdr:to>
      <xdr:col>55</xdr:col>
      <xdr:colOff>50800</xdr:colOff>
      <xdr:row>78</xdr:row>
      <xdr:rowOff>64160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3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157738</xdr:rowOff>
    </xdr:from>
    <xdr:to>
      <xdr:col>50</xdr:col>
      <xdr:colOff>114300</xdr:colOff>
      <xdr:row>77</xdr:row>
      <xdr:rowOff>63173</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187938"/>
          <a:ext cx="889000" cy="76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52955</xdr:rowOff>
    </xdr:from>
    <xdr:to>
      <xdr:col>50</xdr:col>
      <xdr:colOff>165100</xdr:colOff>
      <xdr:row>77</xdr:row>
      <xdr:rowOff>154555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2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145682</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34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97388</xdr:rowOff>
    </xdr:from>
    <xdr:to>
      <xdr:col>45</xdr:col>
      <xdr:colOff>177800</xdr:colOff>
      <xdr:row>77</xdr:row>
      <xdr:rowOff>63173</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3127588"/>
          <a:ext cx="889000" cy="13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106502</xdr:rowOff>
    </xdr:from>
    <xdr:to>
      <xdr:col>46</xdr:col>
      <xdr:colOff>38100</xdr:colOff>
      <xdr:row>78</xdr:row>
      <xdr:rowOff>36652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3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27779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40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97388</xdr:rowOff>
    </xdr:from>
    <xdr:to>
      <xdr:col>41</xdr:col>
      <xdr:colOff>50800</xdr:colOff>
      <xdr:row>77</xdr:row>
      <xdr:rowOff>68627</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127588"/>
          <a:ext cx="889000" cy="142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51301</xdr:rowOff>
    </xdr:from>
    <xdr:to>
      <xdr:col>41</xdr:col>
      <xdr:colOff>101600</xdr:colOff>
      <xdr:row>77</xdr:row>
      <xdr:rowOff>152901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2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144028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34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6583</xdr:rowOff>
    </xdr:from>
    <xdr:to>
      <xdr:col>36</xdr:col>
      <xdr:colOff>165100</xdr:colOff>
      <xdr:row>78</xdr:row>
      <xdr:rowOff>108183</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379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99310</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47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47589</xdr:rowOff>
    </xdr:from>
    <xdr:to>
      <xdr:col>55</xdr:col>
      <xdr:colOff>50800</xdr:colOff>
      <xdr:row>77</xdr:row>
      <xdr:rowOff>149189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24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70466</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10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106938</xdr:rowOff>
    </xdr:from>
    <xdr:to>
      <xdr:col>50</xdr:col>
      <xdr:colOff>165100</xdr:colOff>
      <xdr:row>77</xdr:row>
      <xdr:rowOff>37088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13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53615</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91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12373</xdr:rowOff>
    </xdr:from>
    <xdr:to>
      <xdr:col>46</xdr:col>
      <xdr:colOff>38100</xdr:colOff>
      <xdr:row>77</xdr:row>
      <xdr:rowOff>113973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21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130500</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98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46588</xdr:rowOff>
    </xdr:from>
    <xdr:to>
      <xdr:col>41</xdr:col>
      <xdr:colOff>101600</xdr:colOff>
      <xdr:row>76</xdr:row>
      <xdr:rowOff>148188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07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164714</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285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17827</xdr:rowOff>
    </xdr:from>
    <xdr:to>
      <xdr:col>36</xdr:col>
      <xdr:colOff>165100</xdr:colOff>
      <xdr:row>77</xdr:row>
      <xdr:rowOff>119427</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21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135954</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299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153943</xdr:rowOff>
    </xdr:from>
    <xdr:to>
      <xdr:col>54</xdr:col>
      <xdr:colOff>189865</xdr:colOff>
      <xdr:row>98</xdr:row>
      <xdr:rowOff>115715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755893"/>
          <a:ext cx="1270" cy="1161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119542</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2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115715</xdr:rowOff>
    </xdr:from>
    <xdr:to>
      <xdr:col>55</xdr:col>
      <xdr:colOff>88900</xdr:colOff>
      <xdr:row>98</xdr:row>
      <xdr:rowOff>115715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17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100620</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531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153943</xdr:rowOff>
    </xdr:from>
    <xdr:to>
      <xdr:col>55</xdr:col>
      <xdr:colOff>88900</xdr:colOff>
      <xdr:row>91</xdr:row>
      <xdr:rowOff>153943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755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95661</xdr:rowOff>
    </xdr:from>
    <xdr:to>
      <xdr:col>55</xdr:col>
      <xdr:colOff>0</xdr:colOff>
      <xdr:row>98</xdr:row>
      <xdr:rowOff>127474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897761"/>
          <a:ext cx="838200" cy="31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71476</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530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48599</xdr:rowOff>
    </xdr:from>
    <xdr:to>
      <xdr:col>55</xdr:col>
      <xdr:colOff>50800</xdr:colOff>
      <xdr:row>97</xdr:row>
      <xdr:rowOff>150199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67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127474</xdr:rowOff>
    </xdr:from>
    <xdr:to>
      <xdr:col>50</xdr:col>
      <xdr:colOff>114300</xdr:colOff>
      <xdr:row>98</xdr:row>
      <xdr:rowOff>135651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929574"/>
          <a:ext cx="889000" cy="8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27853</xdr:rowOff>
    </xdr:from>
    <xdr:to>
      <xdr:col>50</xdr:col>
      <xdr:colOff>165100</xdr:colOff>
      <xdr:row>97</xdr:row>
      <xdr:rowOff>129453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65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145980</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43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135651</xdr:rowOff>
    </xdr:from>
    <xdr:to>
      <xdr:col>45</xdr:col>
      <xdr:colOff>177800</xdr:colOff>
      <xdr:row>98</xdr:row>
      <xdr:rowOff>136385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937751"/>
          <a:ext cx="889000" cy="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68245</xdr:rowOff>
    </xdr:from>
    <xdr:to>
      <xdr:col>46</xdr:col>
      <xdr:colOff>38100</xdr:colOff>
      <xdr:row>97</xdr:row>
      <xdr:rowOff>169845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6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14922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47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111206</xdr:rowOff>
    </xdr:from>
    <xdr:to>
      <xdr:col>41</xdr:col>
      <xdr:colOff>50800</xdr:colOff>
      <xdr:row>98</xdr:row>
      <xdr:rowOff>136385</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913306"/>
          <a:ext cx="889000" cy="2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79253</xdr:rowOff>
    </xdr:from>
    <xdr:to>
      <xdr:col>41</xdr:col>
      <xdr:colOff>101600</xdr:colOff>
      <xdr:row>98</xdr:row>
      <xdr:rowOff>9403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70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25930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48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56195</xdr:rowOff>
    </xdr:from>
    <xdr:to>
      <xdr:col>36</xdr:col>
      <xdr:colOff>165100</xdr:colOff>
      <xdr:row>97</xdr:row>
      <xdr:rowOff>157795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68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2872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46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44861</xdr:rowOff>
    </xdr:from>
    <xdr:to>
      <xdr:col>55</xdr:col>
      <xdr:colOff>50800</xdr:colOff>
      <xdr:row>98</xdr:row>
      <xdr:rowOff>146461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84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131238</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76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76674</xdr:rowOff>
    </xdr:from>
    <xdr:to>
      <xdr:col>50</xdr:col>
      <xdr:colOff>165100</xdr:colOff>
      <xdr:row>99</xdr:row>
      <xdr:rowOff>6824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87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169401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97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84851</xdr:rowOff>
    </xdr:from>
    <xdr:to>
      <xdr:col>46</xdr:col>
      <xdr:colOff>38100</xdr:colOff>
      <xdr:row>99</xdr:row>
      <xdr:rowOff>15001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88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6128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979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85585</xdr:rowOff>
    </xdr:from>
    <xdr:to>
      <xdr:col>41</xdr:col>
      <xdr:colOff>101600</xdr:colOff>
      <xdr:row>99</xdr:row>
      <xdr:rowOff>15735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88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6862</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98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60406</xdr:rowOff>
    </xdr:from>
    <xdr:to>
      <xdr:col>36</xdr:col>
      <xdr:colOff>165100</xdr:colOff>
      <xdr:row>98</xdr:row>
      <xdr:rowOff>162006</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86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153133</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95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53501</xdr:rowOff>
    </xdr:from>
    <xdr:to>
      <xdr:col>85</xdr:col>
      <xdr:colOff>126364</xdr:colOff>
      <xdr:row>39</xdr:row>
      <xdr:rowOff>127813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368451"/>
          <a:ext cx="1269" cy="1445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131640</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818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127813</xdr:rowOff>
    </xdr:from>
    <xdr:to>
      <xdr:col>86</xdr:col>
      <xdr:colOff>25400</xdr:colOff>
      <xdr:row>39</xdr:row>
      <xdr:rowOff>127813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81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178</xdr:rowOff>
    </xdr:from>
    <xdr:ext cx="599010"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4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106,779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53501</xdr:rowOff>
    </xdr:from>
    <xdr:to>
      <xdr:col>86</xdr:col>
      <xdr:colOff>25400</xdr:colOff>
      <xdr:row>31</xdr:row>
      <xdr:rowOff>53501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368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162837</xdr:rowOff>
    </xdr:from>
    <xdr:to>
      <xdr:col>85</xdr:col>
      <xdr:colOff>127000</xdr:colOff>
      <xdr:row>38</xdr:row>
      <xdr:rowOff>10002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506487"/>
          <a:ext cx="838200" cy="1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41234</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556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62807</xdr:rowOff>
    </xdr:from>
    <xdr:to>
      <xdr:col>85</xdr:col>
      <xdr:colOff>177800</xdr:colOff>
      <xdr:row>38</xdr:row>
      <xdr:rowOff>164407</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57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10002</xdr:rowOff>
    </xdr:from>
    <xdr:to>
      <xdr:col>81</xdr:col>
      <xdr:colOff>50800</xdr:colOff>
      <xdr:row>38</xdr:row>
      <xdr:rowOff>58824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525102"/>
          <a:ext cx="889000" cy="4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92868</xdr:rowOff>
    </xdr:from>
    <xdr:to>
      <xdr:col>81</xdr:col>
      <xdr:colOff>101600</xdr:colOff>
      <xdr:row>39</xdr:row>
      <xdr:rowOff>23018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6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14145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70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94323</xdr:rowOff>
    </xdr:from>
    <xdr:to>
      <xdr:col>76</xdr:col>
      <xdr:colOff>114300</xdr:colOff>
      <xdr:row>38</xdr:row>
      <xdr:rowOff>58824</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6266523"/>
          <a:ext cx="889000" cy="307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91366</xdr:rowOff>
    </xdr:from>
    <xdr:to>
      <xdr:col>76</xdr:col>
      <xdr:colOff>165100</xdr:colOff>
      <xdr:row>39</xdr:row>
      <xdr:rowOff>21516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60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12643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69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94323</xdr:rowOff>
    </xdr:from>
    <xdr:to>
      <xdr:col>71</xdr:col>
      <xdr:colOff>177800</xdr:colOff>
      <xdr:row>37</xdr:row>
      <xdr:rowOff>33287</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6266523"/>
          <a:ext cx="889000" cy="110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44960</xdr:rowOff>
    </xdr:from>
    <xdr:to>
      <xdr:col>72</xdr:col>
      <xdr:colOff>38100</xdr:colOff>
      <xdr:row>38</xdr:row>
      <xdr:rowOff>146560</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56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137687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65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64913</xdr:rowOff>
    </xdr:from>
    <xdr:to>
      <xdr:col>67</xdr:col>
      <xdr:colOff>101600</xdr:colOff>
      <xdr:row>38</xdr:row>
      <xdr:rowOff>166513</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58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157640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67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112038</xdr:rowOff>
    </xdr:from>
    <xdr:to>
      <xdr:col>85</xdr:col>
      <xdr:colOff>177800</xdr:colOff>
      <xdr:row>38</xdr:row>
      <xdr:rowOff>42188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45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134915</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30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130652</xdr:rowOff>
    </xdr:from>
    <xdr:to>
      <xdr:col>81</xdr:col>
      <xdr:colOff>101600</xdr:colOff>
      <xdr:row>38</xdr:row>
      <xdr:rowOff>60802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47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77329</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24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8024</xdr:rowOff>
    </xdr:from>
    <xdr:to>
      <xdr:col>76</xdr:col>
      <xdr:colOff>165100</xdr:colOff>
      <xdr:row>38</xdr:row>
      <xdr:rowOff>109624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52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126152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29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43523</xdr:rowOff>
    </xdr:from>
    <xdr:to>
      <xdr:col>72</xdr:col>
      <xdr:colOff>38100</xdr:colOff>
      <xdr:row>36</xdr:row>
      <xdr:rowOff>145123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21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161650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599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153937</xdr:rowOff>
    </xdr:from>
    <xdr:to>
      <xdr:col>67</xdr:col>
      <xdr:colOff>101600</xdr:colOff>
      <xdr:row>37</xdr:row>
      <xdr:rowOff>84087</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32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100614</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10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14181</xdr:rowOff>
    </xdr:from>
    <xdr:to>
      <xdr:col>85</xdr:col>
      <xdr:colOff>126364</xdr:colOff>
      <xdr:row>57</xdr:row>
      <xdr:rowOff>141767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758131"/>
          <a:ext cx="1269" cy="115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145594</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991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141767</xdr:rowOff>
    </xdr:from>
    <xdr:to>
      <xdr:col>86</xdr:col>
      <xdr:colOff>25400</xdr:colOff>
      <xdr:row>57</xdr:row>
      <xdr:rowOff>141767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9914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132308</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533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14181</xdr:rowOff>
    </xdr:from>
    <xdr:to>
      <xdr:col>86</xdr:col>
      <xdr:colOff>25400</xdr:colOff>
      <xdr:row>51</xdr:row>
      <xdr:rowOff>14181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75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145635</xdr:rowOff>
    </xdr:from>
    <xdr:to>
      <xdr:col>85</xdr:col>
      <xdr:colOff>127000</xdr:colOff>
      <xdr:row>57</xdr:row>
      <xdr:rowOff>54601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746835"/>
          <a:ext cx="838200" cy="8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67209</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496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44332</xdr:rowOff>
    </xdr:from>
    <xdr:to>
      <xdr:col>85</xdr:col>
      <xdr:colOff>177800</xdr:colOff>
      <xdr:row>56</xdr:row>
      <xdr:rowOff>145932</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645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45078</xdr:rowOff>
    </xdr:from>
    <xdr:to>
      <xdr:col>81</xdr:col>
      <xdr:colOff>50800</xdr:colOff>
      <xdr:row>57</xdr:row>
      <xdr:rowOff>54601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9817728"/>
          <a:ext cx="889000" cy="9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94076</xdr:rowOff>
    </xdr:from>
    <xdr:to>
      <xdr:col>81</xdr:col>
      <xdr:colOff>101600</xdr:colOff>
      <xdr:row>57</xdr:row>
      <xdr:rowOff>24226</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9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40753</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47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153101</xdr:rowOff>
    </xdr:from>
    <xdr:to>
      <xdr:col>76</xdr:col>
      <xdr:colOff>114300</xdr:colOff>
      <xdr:row>57</xdr:row>
      <xdr:rowOff>45078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754301"/>
          <a:ext cx="889000" cy="63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123610</xdr:rowOff>
    </xdr:from>
    <xdr:to>
      <xdr:col>76</xdr:col>
      <xdr:colOff>165100</xdr:colOff>
      <xdr:row>57</xdr:row>
      <xdr:rowOff>53760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72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70287</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50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153101</xdr:rowOff>
    </xdr:from>
    <xdr:to>
      <xdr:col>71</xdr:col>
      <xdr:colOff>177800</xdr:colOff>
      <xdr:row>57</xdr:row>
      <xdr:rowOff>23498</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754301"/>
          <a:ext cx="889000" cy="4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102580</xdr:rowOff>
    </xdr:from>
    <xdr:to>
      <xdr:col>72</xdr:col>
      <xdr:colOff>38100</xdr:colOff>
      <xdr:row>57</xdr:row>
      <xdr:rowOff>32730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7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23857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79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149314</xdr:rowOff>
    </xdr:from>
    <xdr:to>
      <xdr:col>67</xdr:col>
      <xdr:colOff>101600</xdr:colOff>
      <xdr:row>57</xdr:row>
      <xdr:rowOff>79464</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75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70591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84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94835</xdr:rowOff>
    </xdr:from>
    <xdr:to>
      <xdr:col>85</xdr:col>
      <xdr:colOff>177800</xdr:colOff>
      <xdr:row>57</xdr:row>
      <xdr:rowOff>24985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69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73262</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67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3801</xdr:rowOff>
    </xdr:from>
    <xdr:to>
      <xdr:col>81</xdr:col>
      <xdr:colOff>101600</xdr:colOff>
      <xdr:row>57</xdr:row>
      <xdr:rowOff>105401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77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96528</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86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165728</xdr:rowOff>
    </xdr:from>
    <xdr:to>
      <xdr:col>76</xdr:col>
      <xdr:colOff>165100</xdr:colOff>
      <xdr:row>57</xdr:row>
      <xdr:rowOff>95878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76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87005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859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102301</xdr:rowOff>
    </xdr:from>
    <xdr:to>
      <xdr:col>72</xdr:col>
      <xdr:colOff>38100</xdr:colOff>
      <xdr:row>57</xdr:row>
      <xdr:rowOff>32451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70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48978</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478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144148</xdr:rowOff>
    </xdr:from>
    <xdr:to>
      <xdr:col>67</xdr:col>
      <xdr:colOff>101600</xdr:colOff>
      <xdr:row>57</xdr:row>
      <xdr:rowOff>74298</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74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90825</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52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86564</xdr:rowOff>
    </xdr:from>
    <xdr:to>
      <xdr:col>85</xdr:col>
      <xdr:colOff>126364</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59514"/>
          <a:ext cx="1269" cy="1253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162492</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35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33241</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2034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274,122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86564</xdr:rowOff>
    </xdr:from>
    <xdr:to>
      <xdr:col>86</xdr:col>
      <xdr:colOff>25400</xdr:colOff>
      <xdr:row>71</xdr:row>
      <xdr:rowOff>86564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59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6407</xdr:rowOff>
    </xdr:from>
    <xdr:to>
      <xdr:col>85</xdr:col>
      <xdr:colOff>127000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379507"/>
          <a:ext cx="838200" cy="133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79942</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281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57065</xdr:rowOff>
    </xdr:from>
    <xdr:to>
      <xdr:col>85</xdr:col>
      <xdr:colOff>177800</xdr:colOff>
      <xdr:row>78</xdr:row>
      <xdr:rowOff>158665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3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6407</xdr:rowOff>
    </xdr:from>
    <xdr:to>
      <xdr:col>81</xdr:col>
      <xdr:colOff>50800</xdr:colOff>
      <xdr:row>78</xdr:row>
      <xdr:rowOff>111902</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379507"/>
          <a:ext cx="889000" cy="105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43600</xdr:rowOff>
    </xdr:from>
    <xdr:to>
      <xdr:col>81</xdr:col>
      <xdr:colOff>101600</xdr:colOff>
      <xdr:row>78</xdr:row>
      <xdr:rowOff>145200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136327</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5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143165</xdr:rowOff>
    </xdr:from>
    <xdr:to>
      <xdr:col>76</xdr:col>
      <xdr:colOff>114300</xdr:colOff>
      <xdr:row>78</xdr:row>
      <xdr:rowOff>111902</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344815"/>
          <a:ext cx="889000" cy="140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45983</xdr:rowOff>
    </xdr:from>
    <xdr:to>
      <xdr:col>76</xdr:col>
      <xdr:colOff>165100</xdr:colOff>
      <xdr:row>78</xdr:row>
      <xdr:rowOff>147583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19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164110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194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143165</xdr:rowOff>
    </xdr:from>
    <xdr:to>
      <xdr:col>71</xdr:col>
      <xdr:colOff>177800</xdr:colOff>
      <xdr:row>78</xdr:row>
      <xdr:rowOff>108477</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344815"/>
          <a:ext cx="889000" cy="136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17252</xdr:rowOff>
    </xdr:from>
    <xdr:to>
      <xdr:col>72</xdr:col>
      <xdr:colOff>38100</xdr:colOff>
      <xdr:row>78</xdr:row>
      <xdr:rowOff>118852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39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109979</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36111" y="13483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27059</xdr:rowOff>
    </xdr:from>
    <xdr:to>
      <xdr:col>67</xdr:col>
      <xdr:colOff>101600</xdr:colOff>
      <xdr:row>78</xdr:row>
      <xdr:rowOff>128659</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00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145186</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47111" y="13175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35492</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408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127057</xdr:rowOff>
    </xdr:from>
    <xdr:to>
      <xdr:col>81</xdr:col>
      <xdr:colOff>101600</xdr:colOff>
      <xdr:row>78</xdr:row>
      <xdr:rowOff>57207</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328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73734</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14111" y="1310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61102</xdr:rowOff>
    </xdr:from>
    <xdr:to>
      <xdr:col>76</xdr:col>
      <xdr:colOff>165100</xdr:colOff>
      <xdr:row>78</xdr:row>
      <xdr:rowOff>162702</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34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153829</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57428" y="13526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92365</xdr:rowOff>
    </xdr:from>
    <xdr:to>
      <xdr:col>72</xdr:col>
      <xdr:colOff>38100</xdr:colOff>
      <xdr:row>78</xdr:row>
      <xdr:rowOff>22515</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29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39042</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36111" y="1306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57677</xdr:rowOff>
    </xdr:from>
    <xdr:to>
      <xdr:col>67</xdr:col>
      <xdr:colOff>101600</xdr:colOff>
      <xdr:row>78</xdr:row>
      <xdr:rowOff>159277</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43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150404</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79428" y="13523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150220</xdr:rowOff>
    </xdr:from>
    <xdr:to>
      <xdr:col>85</xdr:col>
      <xdr:colOff>126364</xdr:colOff>
      <xdr:row>98</xdr:row>
      <xdr:rowOff>53412</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752170"/>
          <a:ext cx="1269" cy="1103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57239</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5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53412</xdr:rowOff>
    </xdr:from>
    <xdr:to>
      <xdr:col>86</xdr:col>
      <xdr:colOff>25400</xdr:colOff>
      <xdr:row>98</xdr:row>
      <xdr:rowOff>53412</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55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96897</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52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260,199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150220</xdr:rowOff>
    </xdr:from>
    <xdr:to>
      <xdr:col>86</xdr:col>
      <xdr:colOff>25400</xdr:colOff>
      <xdr:row>91</xdr:row>
      <xdr:rowOff>150220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7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96380</xdr:rowOff>
    </xdr:from>
    <xdr:to>
      <xdr:col>85</xdr:col>
      <xdr:colOff>127000</xdr:colOff>
      <xdr:row>96</xdr:row>
      <xdr:rowOff>117118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555580"/>
          <a:ext cx="838200" cy="20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102829</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562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124402</xdr:rowOff>
    </xdr:from>
    <xdr:to>
      <xdr:col>85</xdr:col>
      <xdr:colOff>177800</xdr:colOff>
      <xdr:row>97</xdr:row>
      <xdr:rowOff>54552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8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117118</xdr:rowOff>
    </xdr:from>
    <xdr:to>
      <xdr:col>81</xdr:col>
      <xdr:colOff>50800</xdr:colOff>
      <xdr:row>96</xdr:row>
      <xdr:rowOff>132248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576318"/>
          <a:ext cx="889000" cy="15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131708</xdr:rowOff>
    </xdr:from>
    <xdr:to>
      <xdr:col>81</xdr:col>
      <xdr:colOff>101600</xdr:colOff>
      <xdr:row>97</xdr:row>
      <xdr:rowOff>61858</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90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52985</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683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132248</xdr:rowOff>
    </xdr:from>
    <xdr:to>
      <xdr:col>76</xdr:col>
      <xdr:colOff>114300</xdr:colOff>
      <xdr:row>96</xdr:row>
      <xdr:rowOff>138398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591448"/>
          <a:ext cx="889000" cy="6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142566</xdr:rowOff>
    </xdr:from>
    <xdr:to>
      <xdr:col>76</xdr:col>
      <xdr:colOff>165100</xdr:colOff>
      <xdr:row>97</xdr:row>
      <xdr:rowOff>72716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601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63843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69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138398</xdr:rowOff>
    </xdr:from>
    <xdr:to>
      <xdr:col>71</xdr:col>
      <xdr:colOff>177800</xdr:colOff>
      <xdr:row>96</xdr:row>
      <xdr:rowOff>171357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597598"/>
          <a:ext cx="889000" cy="32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164055</xdr:rowOff>
    </xdr:from>
    <xdr:to>
      <xdr:col>72</xdr:col>
      <xdr:colOff>38100</xdr:colOff>
      <xdr:row>97</xdr:row>
      <xdr:rowOff>94205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62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85332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71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156786</xdr:rowOff>
    </xdr:from>
    <xdr:to>
      <xdr:col>67</xdr:col>
      <xdr:colOff>101600</xdr:colOff>
      <xdr:row>97</xdr:row>
      <xdr:rowOff>86936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6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78063</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70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45580</xdr:rowOff>
    </xdr:from>
    <xdr:to>
      <xdr:col>85</xdr:col>
      <xdr:colOff>177800</xdr:colOff>
      <xdr:row>96</xdr:row>
      <xdr:rowOff>147180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5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68457</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35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66318</xdr:rowOff>
    </xdr:from>
    <xdr:to>
      <xdr:col>81</xdr:col>
      <xdr:colOff>101600</xdr:colOff>
      <xdr:row>96</xdr:row>
      <xdr:rowOff>167918</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52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12995</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30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81448</xdr:rowOff>
    </xdr:from>
    <xdr:to>
      <xdr:col>76</xdr:col>
      <xdr:colOff>165100</xdr:colOff>
      <xdr:row>97</xdr:row>
      <xdr:rowOff>11598</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54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28125</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31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87598</xdr:rowOff>
    </xdr:from>
    <xdr:to>
      <xdr:col>72</xdr:col>
      <xdr:colOff>38100</xdr:colOff>
      <xdr:row>97</xdr:row>
      <xdr:rowOff>17748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54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34275</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322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120557</xdr:rowOff>
    </xdr:from>
    <xdr:to>
      <xdr:col>67</xdr:col>
      <xdr:colOff>101600</xdr:colOff>
      <xdr:row>97</xdr:row>
      <xdr:rowOff>50707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57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67234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354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14035</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157535"/>
          <a:ext cx="1269" cy="1627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122742</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8092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132162</xdr:rowOff>
    </xdr:from>
    <xdr:ext cx="534377"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493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49,848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14035</xdr:rowOff>
    </xdr:from>
    <xdr:to>
      <xdr:col>116</xdr:col>
      <xdr:colOff>152400</xdr:colOff>
      <xdr:row>30</xdr:row>
      <xdr:rowOff>14035</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157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98781</xdr:rowOff>
    </xdr:from>
    <xdr:to>
      <xdr:col>116</xdr:col>
      <xdr:colOff>63500</xdr:colOff>
      <xdr:row>39</xdr:row>
      <xdr:rowOff>98781</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8533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40192</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5552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17315</xdr:rowOff>
    </xdr:from>
    <xdr:to>
      <xdr:col>116</xdr:col>
      <xdr:colOff>114300</xdr:colOff>
      <xdr:row>39</xdr:row>
      <xdr:rowOff>118915</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70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98715</xdr:rowOff>
    </xdr:from>
    <xdr:to>
      <xdr:col>111</xdr:col>
      <xdr:colOff>177800</xdr:colOff>
      <xdr:row>39</xdr:row>
      <xdr:rowOff>98781</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85265"/>
          <a:ext cx="889000" cy="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15356</xdr:rowOff>
    </xdr:from>
    <xdr:to>
      <xdr:col>112</xdr:col>
      <xdr:colOff>38100</xdr:colOff>
      <xdr:row>39</xdr:row>
      <xdr:rowOff>116956</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70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133483</xdr:rowOff>
    </xdr:from>
    <xdr:ext cx="469744"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088428" y="6477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98682</xdr:rowOff>
    </xdr:from>
    <xdr:to>
      <xdr:col>107</xdr:col>
      <xdr:colOff>50800</xdr:colOff>
      <xdr:row>39</xdr:row>
      <xdr:rowOff>98715</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85232"/>
          <a:ext cx="8890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22900</xdr:rowOff>
    </xdr:from>
    <xdr:to>
      <xdr:col>107</xdr:col>
      <xdr:colOff>101600</xdr:colOff>
      <xdr:row>39</xdr:row>
      <xdr:rowOff>124500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70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141027</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48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98389</xdr:rowOff>
    </xdr:from>
    <xdr:to>
      <xdr:col>102</xdr:col>
      <xdr:colOff>114300</xdr:colOff>
      <xdr:row>39</xdr:row>
      <xdr:rowOff>98682</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84939"/>
          <a:ext cx="889000" cy="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39425</xdr:rowOff>
    </xdr:from>
    <xdr:to>
      <xdr:col>102</xdr:col>
      <xdr:colOff>165100</xdr:colOff>
      <xdr:row>39</xdr:row>
      <xdr:rowOff>141025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72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157552</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501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48046</xdr:rowOff>
    </xdr:from>
    <xdr:to>
      <xdr:col>98</xdr:col>
      <xdr:colOff>38100</xdr:colOff>
      <xdr:row>39</xdr:row>
      <xdr:rowOff>149646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73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140773</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531650" y="68273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47981</xdr:rowOff>
    </xdr:from>
    <xdr:to>
      <xdr:col>116</xdr:col>
      <xdr:colOff>114300</xdr:colOff>
      <xdr:row>39</xdr:row>
      <xdr:rowOff>149581</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73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167193</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6822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47981</xdr:rowOff>
    </xdr:from>
    <xdr:to>
      <xdr:col>112</xdr:col>
      <xdr:colOff>38100</xdr:colOff>
      <xdr:row>39</xdr:row>
      <xdr:rowOff>149581</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73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140708</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8272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47915</xdr:rowOff>
    </xdr:from>
    <xdr:to>
      <xdr:col>107</xdr:col>
      <xdr:colOff>101600</xdr:colOff>
      <xdr:row>39</xdr:row>
      <xdr:rowOff>149515</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73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140642</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8271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47882</xdr:rowOff>
    </xdr:from>
    <xdr:to>
      <xdr:col>102</xdr:col>
      <xdr:colOff>165100</xdr:colOff>
      <xdr:row>39</xdr:row>
      <xdr:rowOff>149482</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73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140609</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8271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47589</xdr:rowOff>
    </xdr:from>
    <xdr:to>
      <xdr:col>98</xdr:col>
      <xdr:colOff>38100</xdr:colOff>
      <xdr:row>39</xdr:row>
      <xdr:rowOff>149189</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73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165716</xdr:rowOff>
    </xdr:from>
    <xdr:ext cx="313932"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99333" y="65093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総務費は住民一人あたり</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９２，８５１</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円と、前年度と比較して</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１０７，５００</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の大幅減</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となっている。新庁舎建設事業</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が完了</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したことにより普通建設事業費が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したためである。民生費は住民一人あたり</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１９８，５６７</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円となっているが、国の補助金を財源として実施した物価高騰対策事業</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や住民税非課税世帯への支援事業</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主な</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要因である。衛生費は住民一人あたり</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９０，０１０</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なっており、全ての年度において類似団体平均より高い数値となっている。これは、平成２８年度に秩父広域市町村圏組合へ統合した水道事業への出資や町立病院への補助などが要因であり、類似団体よりも高くなっている。消防費においても、毎年度の類似団体平均より高くなっているが、人口に対する消防団員数が多く、また消防団詰所の更新を実施したためである。</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教育</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費は住民一人あたり</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７３，７０２</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であり</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前年度比１７，５８９円の増となった。小学校統合に伴う校庭改修事業や教室照明ＬＥＤ化事業などを実施したためである。</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公債費は住民一人あたり</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８４，４７５</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なっており、年々増加している。平成２９年度に町全域が過疎地域に指定されたことから過疎対策事業債を多く借り入れていることなどによるものである。新庁舎整備事業に対しても合併特例債を財源として活用したため、今後数年間は８万円台で推移し、その後減少してい</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く</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見込みである。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埼玉県小鹿野町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普通交付税が追加交付されたものの前年度比では減となったほか、税収や交付金なども減となった。一方、歳出では、空き公共施設の解体事業など財源のない事業を実施したことにより、単年度収支では２．６８ポイントのマイナス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また</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、人口減少などにより、町税などの自主財源は年々減少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していく見込みで</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あることから、今後も、事務事業の見直しや統廃合などを積極的に行い、健全な行財政運営に努めていく必要がある。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埼玉県小鹿野町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５</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年度決算は、すべての会計において赤字はな</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く</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財政運営</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を行っているが</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、全会計において、一般会計からの繰出金や補助金の支出があっての上での黒字</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となっている</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病院事業会計では、地域の中核病院で地域包括ケアシステムの拠点施設であるが、入院患者数</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や外来患者数が</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減少しており、収益減少の要因となっている。施設や設備についても老朽化が進んでいることから、更新費用も多く、今後も施設改修や機械器具の更新など</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多く</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の経費が</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かかる見込みであるため、収益改善へ向けた取り組みを行い、健全な経営へつなげていく。</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国民宿舎事業会計について、宿泊者増のため宿泊プランに工夫を凝らすなどしているが、施設の老朽化が進んでいる</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状況</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である。国の補助金を活用した施設改修を</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令和６年度にかけて実施している。</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今後も継続的に積極的な営業活動を行いつつ、経費削減にも努め、安定した経営へつなげる。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各特別会計においても、黒字決算ではあるものの、財政状況は厳しい状況である。浄化槽設置管理特別会計は、</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令和６年度から公営企業会計へと移行していく予定である。</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今後使用料等の見直しの検討をする必要もあ</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り</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、経費削減に努め、健全な財政運営につなげる。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2" workbookViewId="0"/>
  </sheetViews>
  <sheetFormatPr defaultColWidth="0" defaultRowHeight="11" zeroHeight="1" x14ac:dyDescent="0.2"/>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x14ac:dyDescent="0.2">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 thickBot="1" x14ac:dyDescent="0.25">
      <c r="B2" s="176" t="s">
        <v>77</v>
      </c>
      <c r="C2" s="176"/>
      <c r="D2" s="177"/>
    </row>
    <row r="3" spans="1:119" ht="18.75" customHeight="1" thickBot="1" x14ac:dyDescent="0.25">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2">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7433428</v>
      </c>
      <c r="BO4" s="384"/>
      <c r="BP4" s="384"/>
      <c r="BQ4" s="384"/>
      <c r="BR4" s="384"/>
      <c r="BS4" s="384"/>
      <c r="BT4" s="384"/>
      <c r="BU4" s="385"/>
      <c r="BV4" s="383">
        <v>8722702</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9.1999999999999993</v>
      </c>
      <c r="CU4" s="390"/>
      <c r="CV4" s="390"/>
      <c r="CW4" s="390"/>
      <c r="CX4" s="390"/>
      <c r="CY4" s="390"/>
      <c r="CZ4" s="390"/>
      <c r="DA4" s="391"/>
      <c r="DB4" s="389">
        <v>12.1</v>
      </c>
      <c r="DC4" s="390"/>
      <c r="DD4" s="390"/>
      <c r="DE4" s="390"/>
      <c r="DF4" s="390"/>
      <c r="DG4" s="390"/>
      <c r="DH4" s="390"/>
      <c r="DI4" s="391"/>
    </row>
    <row r="5" spans="1:119" ht="18.75" customHeight="1" x14ac:dyDescent="0.2">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6981172</v>
      </c>
      <c r="BO5" s="421"/>
      <c r="BP5" s="421"/>
      <c r="BQ5" s="421"/>
      <c r="BR5" s="421"/>
      <c r="BS5" s="421"/>
      <c r="BT5" s="421"/>
      <c r="BU5" s="422"/>
      <c r="BV5" s="420">
        <v>8104459</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86.9</v>
      </c>
      <c r="CU5" s="418"/>
      <c r="CV5" s="418"/>
      <c r="CW5" s="418"/>
      <c r="CX5" s="418"/>
      <c r="CY5" s="418"/>
      <c r="CZ5" s="418"/>
      <c r="DA5" s="419"/>
      <c r="DB5" s="417">
        <v>87.7</v>
      </c>
      <c r="DC5" s="418"/>
      <c r="DD5" s="418"/>
      <c r="DE5" s="418"/>
      <c r="DF5" s="418"/>
      <c r="DG5" s="418"/>
      <c r="DH5" s="418"/>
      <c r="DI5" s="419"/>
    </row>
    <row r="6" spans="1:119" ht="18.75" customHeight="1" x14ac:dyDescent="0.2">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452256</v>
      </c>
      <c r="BO6" s="421"/>
      <c r="BP6" s="421"/>
      <c r="BQ6" s="421"/>
      <c r="BR6" s="421"/>
      <c r="BS6" s="421"/>
      <c r="BT6" s="421"/>
      <c r="BU6" s="422"/>
      <c r="BV6" s="420">
        <v>618243</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87.3</v>
      </c>
      <c r="CU6" s="458"/>
      <c r="CV6" s="458"/>
      <c r="CW6" s="458"/>
      <c r="CX6" s="458"/>
      <c r="CY6" s="458"/>
      <c r="CZ6" s="458"/>
      <c r="DA6" s="459"/>
      <c r="DB6" s="457">
        <v>88.7</v>
      </c>
      <c r="DC6" s="458"/>
      <c r="DD6" s="458"/>
      <c r="DE6" s="458"/>
      <c r="DF6" s="458"/>
      <c r="DG6" s="458"/>
      <c r="DH6" s="458"/>
      <c r="DI6" s="459"/>
    </row>
    <row r="7" spans="1:119" ht="18.75" customHeight="1" x14ac:dyDescent="0.2">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29092</v>
      </c>
      <c r="BO7" s="421"/>
      <c r="BP7" s="421"/>
      <c r="BQ7" s="421"/>
      <c r="BR7" s="421"/>
      <c r="BS7" s="421"/>
      <c r="BT7" s="421"/>
      <c r="BU7" s="422"/>
      <c r="BV7" s="420">
        <v>68619</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4612070</v>
      </c>
      <c r="CU7" s="421"/>
      <c r="CV7" s="421"/>
      <c r="CW7" s="421"/>
      <c r="CX7" s="421"/>
      <c r="CY7" s="421"/>
      <c r="CZ7" s="421"/>
      <c r="DA7" s="422"/>
      <c r="DB7" s="420">
        <v>4560392</v>
      </c>
      <c r="DC7" s="421"/>
      <c r="DD7" s="421"/>
      <c r="DE7" s="421"/>
      <c r="DF7" s="421"/>
      <c r="DG7" s="421"/>
      <c r="DH7" s="421"/>
      <c r="DI7" s="422"/>
    </row>
    <row r="8" spans="1:119" ht="18.75" customHeight="1" thickBot="1" x14ac:dyDescent="0.25">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423164</v>
      </c>
      <c r="BO8" s="421"/>
      <c r="BP8" s="421"/>
      <c r="BQ8" s="421"/>
      <c r="BR8" s="421"/>
      <c r="BS8" s="421"/>
      <c r="BT8" s="421"/>
      <c r="BU8" s="422"/>
      <c r="BV8" s="420">
        <v>549624</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0.3</v>
      </c>
      <c r="CU8" s="461"/>
      <c r="CV8" s="461"/>
      <c r="CW8" s="461"/>
      <c r="CX8" s="461"/>
      <c r="CY8" s="461"/>
      <c r="CZ8" s="461"/>
      <c r="DA8" s="462"/>
      <c r="DB8" s="460">
        <v>0.31</v>
      </c>
      <c r="DC8" s="461"/>
      <c r="DD8" s="461"/>
      <c r="DE8" s="461"/>
      <c r="DF8" s="461"/>
      <c r="DG8" s="461"/>
      <c r="DH8" s="461"/>
      <c r="DI8" s="462"/>
    </row>
    <row r="9" spans="1:119" ht="18.75" customHeight="1" thickBot="1" x14ac:dyDescent="0.25">
      <c r="A9" s="175"/>
      <c r="B9" s="414" t="s">
        <v>106</v>
      </c>
      <c r="C9" s="415"/>
      <c r="D9" s="415"/>
      <c r="E9" s="415"/>
      <c r="F9" s="415"/>
      <c r="G9" s="415"/>
      <c r="H9" s="415"/>
      <c r="I9" s="415"/>
      <c r="J9" s="415"/>
      <c r="K9" s="463"/>
      <c r="L9" s="464" t="s">
        <v>107</v>
      </c>
      <c r="M9" s="465"/>
      <c r="N9" s="465"/>
      <c r="O9" s="465"/>
      <c r="P9" s="465"/>
      <c r="Q9" s="466"/>
      <c r="R9" s="467">
        <v>10928</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90</v>
      </c>
      <c r="AV9" s="453"/>
      <c r="AW9" s="453"/>
      <c r="AX9" s="453"/>
      <c r="AY9" s="454" t="s">
        <v>110</v>
      </c>
      <c r="AZ9" s="455"/>
      <c r="BA9" s="455"/>
      <c r="BB9" s="455"/>
      <c r="BC9" s="455"/>
      <c r="BD9" s="455"/>
      <c r="BE9" s="455"/>
      <c r="BF9" s="455"/>
      <c r="BG9" s="455"/>
      <c r="BH9" s="455"/>
      <c r="BI9" s="455"/>
      <c r="BJ9" s="455"/>
      <c r="BK9" s="455"/>
      <c r="BL9" s="455"/>
      <c r="BM9" s="456"/>
      <c r="BN9" s="420">
        <v>-126460</v>
      </c>
      <c r="BO9" s="421"/>
      <c r="BP9" s="421"/>
      <c r="BQ9" s="421"/>
      <c r="BR9" s="421"/>
      <c r="BS9" s="421"/>
      <c r="BT9" s="421"/>
      <c r="BU9" s="422"/>
      <c r="BV9" s="420">
        <v>70689</v>
      </c>
      <c r="BW9" s="421"/>
      <c r="BX9" s="421"/>
      <c r="BY9" s="421"/>
      <c r="BZ9" s="421"/>
      <c r="CA9" s="421"/>
      <c r="CB9" s="421"/>
      <c r="CC9" s="422"/>
      <c r="CD9" s="423" t="s">
        <v>111</v>
      </c>
      <c r="CE9" s="424"/>
      <c r="CF9" s="424"/>
      <c r="CG9" s="424"/>
      <c r="CH9" s="424"/>
      <c r="CI9" s="424"/>
      <c r="CJ9" s="424"/>
      <c r="CK9" s="424"/>
      <c r="CL9" s="424"/>
      <c r="CM9" s="424"/>
      <c r="CN9" s="424"/>
      <c r="CO9" s="424"/>
      <c r="CP9" s="424"/>
      <c r="CQ9" s="424"/>
      <c r="CR9" s="424"/>
      <c r="CS9" s="425"/>
      <c r="CT9" s="417">
        <v>14.9</v>
      </c>
      <c r="CU9" s="418"/>
      <c r="CV9" s="418"/>
      <c r="CW9" s="418"/>
      <c r="CX9" s="418"/>
      <c r="CY9" s="418"/>
      <c r="CZ9" s="418"/>
      <c r="DA9" s="419"/>
      <c r="DB9" s="417">
        <v>14.4</v>
      </c>
      <c r="DC9" s="418"/>
      <c r="DD9" s="418"/>
      <c r="DE9" s="418"/>
      <c r="DF9" s="418"/>
      <c r="DG9" s="418"/>
      <c r="DH9" s="418"/>
      <c r="DI9" s="419"/>
    </row>
    <row r="10" spans="1:119" ht="18.75" customHeight="1" thickBot="1" x14ac:dyDescent="0.25">
      <c r="A10" s="175"/>
      <c r="B10" s="414"/>
      <c r="C10" s="415"/>
      <c r="D10" s="415"/>
      <c r="E10" s="415"/>
      <c r="F10" s="415"/>
      <c r="G10" s="415"/>
      <c r="H10" s="415"/>
      <c r="I10" s="415"/>
      <c r="J10" s="415"/>
      <c r="K10" s="463"/>
      <c r="L10" s="470" t="s">
        <v>112</v>
      </c>
      <c r="M10" s="450"/>
      <c r="N10" s="450"/>
      <c r="O10" s="450"/>
      <c r="P10" s="450"/>
      <c r="Q10" s="451"/>
      <c r="R10" s="471">
        <v>12117</v>
      </c>
      <c r="S10" s="472"/>
      <c r="T10" s="472"/>
      <c r="U10" s="472"/>
      <c r="V10" s="473"/>
      <c r="W10" s="408"/>
      <c r="X10" s="409"/>
      <c r="Y10" s="409"/>
      <c r="Z10" s="409"/>
      <c r="AA10" s="409"/>
      <c r="AB10" s="409"/>
      <c r="AC10" s="409"/>
      <c r="AD10" s="409"/>
      <c r="AE10" s="409"/>
      <c r="AF10" s="409"/>
      <c r="AG10" s="409"/>
      <c r="AH10" s="409"/>
      <c r="AI10" s="409"/>
      <c r="AJ10" s="409"/>
      <c r="AK10" s="409"/>
      <c r="AL10" s="412"/>
      <c r="AM10" s="449" t="s">
        <v>113</v>
      </c>
      <c r="AN10" s="450"/>
      <c r="AO10" s="450"/>
      <c r="AP10" s="450"/>
      <c r="AQ10" s="450"/>
      <c r="AR10" s="450"/>
      <c r="AS10" s="450"/>
      <c r="AT10" s="451"/>
      <c r="AU10" s="452" t="s">
        <v>114</v>
      </c>
      <c r="AV10" s="453"/>
      <c r="AW10" s="453"/>
      <c r="AX10" s="453"/>
      <c r="AY10" s="454" t="s">
        <v>115</v>
      </c>
      <c r="AZ10" s="455"/>
      <c r="BA10" s="455"/>
      <c r="BB10" s="455"/>
      <c r="BC10" s="455"/>
      <c r="BD10" s="455"/>
      <c r="BE10" s="455"/>
      <c r="BF10" s="455"/>
      <c r="BG10" s="455"/>
      <c r="BH10" s="455"/>
      <c r="BI10" s="455"/>
      <c r="BJ10" s="455"/>
      <c r="BK10" s="455"/>
      <c r="BL10" s="455"/>
      <c r="BM10" s="456"/>
      <c r="BN10" s="420">
        <v>2671</v>
      </c>
      <c r="BO10" s="421"/>
      <c r="BP10" s="421"/>
      <c r="BQ10" s="421"/>
      <c r="BR10" s="421"/>
      <c r="BS10" s="421"/>
      <c r="BT10" s="421"/>
      <c r="BU10" s="422"/>
      <c r="BV10" s="420">
        <v>95153</v>
      </c>
      <c r="BW10" s="421"/>
      <c r="BX10" s="421"/>
      <c r="BY10" s="421"/>
      <c r="BZ10" s="421"/>
      <c r="CA10" s="421"/>
      <c r="CB10" s="421"/>
      <c r="CC10" s="422"/>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114</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2">
      <c r="A12" s="175"/>
      <c r="B12" s="480" t="s">
        <v>123</v>
      </c>
      <c r="C12" s="481"/>
      <c r="D12" s="481"/>
      <c r="E12" s="481"/>
      <c r="F12" s="481"/>
      <c r="G12" s="481"/>
      <c r="H12" s="481"/>
      <c r="I12" s="481"/>
      <c r="J12" s="481"/>
      <c r="K12" s="482"/>
      <c r="L12" s="489" t="s">
        <v>124</v>
      </c>
      <c r="M12" s="490"/>
      <c r="N12" s="490"/>
      <c r="O12" s="490"/>
      <c r="P12" s="490"/>
      <c r="Q12" s="491"/>
      <c r="R12" s="492">
        <v>10316</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90</v>
      </c>
      <c r="AV12" s="453"/>
      <c r="AW12" s="453"/>
      <c r="AX12" s="453"/>
      <c r="AY12" s="454" t="s">
        <v>128</v>
      </c>
      <c r="AZ12" s="455"/>
      <c r="BA12" s="455"/>
      <c r="BB12" s="455"/>
      <c r="BC12" s="455"/>
      <c r="BD12" s="455"/>
      <c r="BE12" s="455"/>
      <c r="BF12" s="455"/>
      <c r="BG12" s="455"/>
      <c r="BH12" s="455"/>
      <c r="BI12" s="455"/>
      <c r="BJ12" s="455"/>
      <c r="BK12" s="455"/>
      <c r="BL12" s="455"/>
      <c r="BM12" s="456"/>
      <c r="BN12" s="420">
        <v>0</v>
      </c>
      <c r="BO12" s="421"/>
      <c r="BP12" s="421"/>
      <c r="BQ12" s="421"/>
      <c r="BR12" s="421"/>
      <c r="BS12" s="421"/>
      <c r="BT12" s="421"/>
      <c r="BU12" s="422"/>
      <c r="BV12" s="420">
        <v>0</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2">
      <c r="A13" s="175"/>
      <c r="B13" s="483"/>
      <c r="C13" s="484"/>
      <c r="D13" s="484"/>
      <c r="E13" s="484"/>
      <c r="F13" s="484"/>
      <c r="G13" s="484"/>
      <c r="H13" s="484"/>
      <c r="I13" s="484"/>
      <c r="J13" s="484"/>
      <c r="K13" s="485"/>
      <c r="L13" s="184"/>
      <c r="M13" s="511" t="s">
        <v>130</v>
      </c>
      <c r="N13" s="512"/>
      <c r="O13" s="512"/>
      <c r="P13" s="512"/>
      <c r="Q13" s="513"/>
      <c r="R13" s="504">
        <v>10158</v>
      </c>
      <c r="S13" s="505"/>
      <c r="T13" s="505"/>
      <c r="U13" s="505"/>
      <c r="V13" s="506"/>
      <c r="W13" s="436" t="s">
        <v>131</v>
      </c>
      <c r="X13" s="437"/>
      <c r="Y13" s="437"/>
      <c r="Z13" s="437"/>
      <c r="AA13" s="437"/>
      <c r="AB13" s="427"/>
      <c r="AC13" s="471">
        <v>334</v>
      </c>
      <c r="AD13" s="472"/>
      <c r="AE13" s="472"/>
      <c r="AF13" s="472"/>
      <c r="AG13" s="514"/>
      <c r="AH13" s="471">
        <v>386</v>
      </c>
      <c r="AI13" s="472"/>
      <c r="AJ13" s="472"/>
      <c r="AK13" s="472"/>
      <c r="AL13" s="473"/>
      <c r="AM13" s="449" t="s">
        <v>132</v>
      </c>
      <c r="AN13" s="450"/>
      <c r="AO13" s="450"/>
      <c r="AP13" s="450"/>
      <c r="AQ13" s="450"/>
      <c r="AR13" s="450"/>
      <c r="AS13" s="450"/>
      <c r="AT13" s="451"/>
      <c r="AU13" s="452" t="s">
        <v>114</v>
      </c>
      <c r="AV13" s="453"/>
      <c r="AW13" s="453"/>
      <c r="AX13" s="453"/>
      <c r="AY13" s="454" t="s">
        <v>133</v>
      </c>
      <c r="AZ13" s="455"/>
      <c r="BA13" s="455"/>
      <c r="BB13" s="455"/>
      <c r="BC13" s="455"/>
      <c r="BD13" s="455"/>
      <c r="BE13" s="455"/>
      <c r="BF13" s="455"/>
      <c r="BG13" s="455"/>
      <c r="BH13" s="455"/>
      <c r="BI13" s="455"/>
      <c r="BJ13" s="455"/>
      <c r="BK13" s="455"/>
      <c r="BL13" s="455"/>
      <c r="BM13" s="456"/>
      <c r="BN13" s="420">
        <v>-123789</v>
      </c>
      <c r="BO13" s="421"/>
      <c r="BP13" s="421"/>
      <c r="BQ13" s="421"/>
      <c r="BR13" s="421"/>
      <c r="BS13" s="421"/>
      <c r="BT13" s="421"/>
      <c r="BU13" s="422"/>
      <c r="BV13" s="420">
        <v>165842</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8.1999999999999993</v>
      </c>
      <c r="CU13" s="418"/>
      <c r="CV13" s="418"/>
      <c r="CW13" s="418"/>
      <c r="CX13" s="418"/>
      <c r="CY13" s="418"/>
      <c r="CZ13" s="418"/>
      <c r="DA13" s="419"/>
      <c r="DB13" s="417">
        <v>8.4</v>
      </c>
      <c r="DC13" s="418"/>
      <c r="DD13" s="418"/>
      <c r="DE13" s="418"/>
      <c r="DF13" s="418"/>
      <c r="DG13" s="418"/>
      <c r="DH13" s="418"/>
      <c r="DI13" s="419"/>
    </row>
    <row r="14" spans="1:119" ht="18.75" customHeight="1" thickBot="1" x14ac:dyDescent="0.25">
      <c r="A14" s="175"/>
      <c r="B14" s="483"/>
      <c r="C14" s="484"/>
      <c r="D14" s="484"/>
      <c r="E14" s="484"/>
      <c r="F14" s="484"/>
      <c r="G14" s="484"/>
      <c r="H14" s="484"/>
      <c r="I14" s="484"/>
      <c r="J14" s="484"/>
      <c r="K14" s="485"/>
      <c r="L14" s="501" t="s">
        <v>135</v>
      </c>
      <c r="M14" s="502"/>
      <c r="N14" s="502"/>
      <c r="O14" s="502"/>
      <c r="P14" s="502"/>
      <c r="Q14" s="503"/>
      <c r="R14" s="504">
        <v>10622</v>
      </c>
      <c r="S14" s="505"/>
      <c r="T14" s="505"/>
      <c r="U14" s="505"/>
      <c r="V14" s="506"/>
      <c r="W14" s="410"/>
      <c r="X14" s="411"/>
      <c r="Y14" s="411"/>
      <c r="Z14" s="411"/>
      <c r="AA14" s="411"/>
      <c r="AB14" s="400"/>
      <c r="AC14" s="507">
        <v>6.1</v>
      </c>
      <c r="AD14" s="508"/>
      <c r="AE14" s="508"/>
      <c r="AF14" s="508"/>
      <c r="AG14" s="509"/>
      <c r="AH14" s="507">
        <v>6.5</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v>15.8</v>
      </c>
      <c r="CU14" s="519"/>
      <c r="CV14" s="519"/>
      <c r="CW14" s="519"/>
      <c r="CX14" s="519"/>
      <c r="CY14" s="519"/>
      <c r="CZ14" s="519"/>
      <c r="DA14" s="520"/>
      <c r="DB14" s="518">
        <v>18.5</v>
      </c>
      <c r="DC14" s="519"/>
      <c r="DD14" s="519"/>
      <c r="DE14" s="519"/>
      <c r="DF14" s="519"/>
      <c r="DG14" s="519"/>
      <c r="DH14" s="519"/>
      <c r="DI14" s="520"/>
    </row>
    <row r="15" spans="1:119" ht="18.75" customHeight="1" x14ac:dyDescent="0.2">
      <c r="A15" s="175"/>
      <c r="B15" s="483"/>
      <c r="C15" s="484"/>
      <c r="D15" s="484"/>
      <c r="E15" s="484"/>
      <c r="F15" s="484"/>
      <c r="G15" s="484"/>
      <c r="H15" s="484"/>
      <c r="I15" s="484"/>
      <c r="J15" s="484"/>
      <c r="K15" s="485"/>
      <c r="L15" s="184"/>
      <c r="M15" s="511" t="s">
        <v>130</v>
      </c>
      <c r="N15" s="512"/>
      <c r="O15" s="512"/>
      <c r="P15" s="512"/>
      <c r="Q15" s="513"/>
      <c r="R15" s="504">
        <v>10487</v>
      </c>
      <c r="S15" s="505"/>
      <c r="T15" s="505"/>
      <c r="U15" s="505"/>
      <c r="V15" s="506"/>
      <c r="W15" s="436" t="s">
        <v>137</v>
      </c>
      <c r="X15" s="437"/>
      <c r="Y15" s="437"/>
      <c r="Z15" s="437"/>
      <c r="AA15" s="437"/>
      <c r="AB15" s="427"/>
      <c r="AC15" s="471">
        <v>2072</v>
      </c>
      <c r="AD15" s="472"/>
      <c r="AE15" s="472"/>
      <c r="AF15" s="472"/>
      <c r="AG15" s="514"/>
      <c r="AH15" s="471">
        <v>2311</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1328473</v>
      </c>
      <c r="BO15" s="384"/>
      <c r="BP15" s="384"/>
      <c r="BQ15" s="384"/>
      <c r="BR15" s="384"/>
      <c r="BS15" s="384"/>
      <c r="BT15" s="384"/>
      <c r="BU15" s="385"/>
      <c r="BV15" s="383">
        <v>1250733</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38</v>
      </c>
      <c r="AD16" s="508"/>
      <c r="AE16" s="508"/>
      <c r="AF16" s="508"/>
      <c r="AG16" s="509"/>
      <c r="AH16" s="507">
        <v>38.700000000000003</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4256282</v>
      </c>
      <c r="BO16" s="421"/>
      <c r="BP16" s="421"/>
      <c r="BQ16" s="421"/>
      <c r="BR16" s="421"/>
      <c r="BS16" s="421"/>
      <c r="BT16" s="421"/>
      <c r="BU16" s="422"/>
      <c r="BV16" s="420">
        <v>4187667</v>
      </c>
      <c r="BW16" s="421"/>
      <c r="BX16" s="421"/>
      <c r="BY16" s="421"/>
      <c r="BZ16" s="421"/>
      <c r="CA16" s="421"/>
      <c r="CB16" s="421"/>
      <c r="CC16" s="422"/>
      <c r="CD16" s="188"/>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5">
      <c r="A17" s="175"/>
      <c r="B17" s="486"/>
      <c r="C17" s="487"/>
      <c r="D17" s="487"/>
      <c r="E17" s="487"/>
      <c r="F17" s="487"/>
      <c r="G17" s="487"/>
      <c r="H17" s="487"/>
      <c r="I17" s="487"/>
      <c r="J17" s="487"/>
      <c r="K17" s="488"/>
      <c r="L17" s="189"/>
      <c r="M17" s="531" t="s">
        <v>143</v>
      </c>
      <c r="N17" s="532"/>
      <c r="O17" s="532"/>
      <c r="P17" s="532"/>
      <c r="Q17" s="533"/>
      <c r="R17" s="526" t="s">
        <v>144</v>
      </c>
      <c r="S17" s="527"/>
      <c r="T17" s="527"/>
      <c r="U17" s="527"/>
      <c r="V17" s="528"/>
      <c r="W17" s="436" t="s">
        <v>145</v>
      </c>
      <c r="X17" s="437"/>
      <c r="Y17" s="437"/>
      <c r="Z17" s="437"/>
      <c r="AA17" s="437"/>
      <c r="AB17" s="427"/>
      <c r="AC17" s="471">
        <v>3051</v>
      </c>
      <c r="AD17" s="472"/>
      <c r="AE17" s="472"/>
      <c r="AF17" s="472"/>
      <c r="AG17" s="514"/>
      <c r="AH17" s="471">
        <v>3270</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1661124</v>
      </c>
      <c r="BO17" s="421"/>
      <c r="BP17" s="421"/>
      <c r="BQ17" s="421"/>
      <c r="BR17" s="421"/>
      <c r="BS17" s="421"/>
      <c r="BT17" s="421"/>
      <c r="BU17" s="422"/>
      <c r="BV17" s="420">
        <v>1559829</v>
      </c>
      <c r="BW17" s="421"/>
      <c r="BX17" s="421"/>
      <c r="BY17" s="421"/>
      <c r="BZ17" s="421"/>
      <c r="CA17" s="421"/>
      <c r="CB17" s="421"/>
      <c r="CC17" s="422"/>
      <c r="CD17" s="188"/>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75"/>
      <c r="B18" s="545" t="s">
        <v>147</v>
      </c>
      <c r="C18" s="463"/>
      <c r="D18" s="463"/>
      <c r="E18" s="546"/>
      <c r="F18" s="546"/>
      <c r="G18" s="546"/>
      <c r="H18" s="546"/>
      <c r="I18" s="546"/>
      <c r="J18" s="546"/>
      <c r="K18" s="546"/>
      <c r="L18" s="547">
        <v>171.26</v>
      </c>
      <c r="M18" s="547"/>
      <c r="N18" s="547"/>
      <c r="O18" s="547"/>
      <c r="P18" s="547"/>
      <c r="Q18" s="547"/>
      <c r="R18" s="548"/>
      <c r="S18" s="548"/>
      <c r="T18" s="548"/>
      <c r="U18" s="548"/>
      <c r="V18" s="549"/>
      <c r="W18" s="438"/>
      <c r="X18" s="439"/>
      <c r="Y18" s="439"/>
      <c r="Z18" s="439"/>
      <c r="AA18" s="439"/>
      <c r="AB18" s="430"/>
      <c r="AC18" s="550">
        <v>55.9</v>
      </c>
      <c r="AD18" s="551"/>
      <c r="AE18" s="551"/>
      <c r="AF18" s="551"/>
      <c r="AG18" s="552"/>
      <c r="AH18" s="550">
        <v>54.8</v>
      </c>
      <c r="AI18" s="551"/>
      <c r="AJ18" s="551"/>
      <c r="AK18" s="551"/>
      <c r="AL18" s="553"/>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3999477</v>
      </c>
      <c r="BO18" s="421"/>
      <c r="BP18" s="421"/>
      <c r="BQ18" s="421"/>
      <c r="BR18" s="421"/>
      <c r="BS18" s="421"/>
      <c r="BT18" s="421"/>
      <c r="BU18" s="422"/>
      <c r="BV18" s="420">
        <v>4109000</v>
      </c>
      <c r="BW18" s="421"/>
      <c r="BX18" s="421"/>
      <c r="BY18" s="421"/>
      <c r="BZ18" s="421"/>
      <c r="CA18" s="421"/>
      <c r="CB18" s="421"/>
      <c r="CC18" s="422"/>
      <c r="CD18" s="188"/>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75"/>
      <c r="B19" s="545" t="s">
        <v>149</v>
      </c>
      <c r="C19" s="463"/>
      <c r="D19" s="463"/>
      <c r="E19" s="546"/>
      <c r="F19" s="546"/>
      <c r="G19" s="546"/>
      <c r="H19" s="546"/>
      <c r="I19" s="546"/>
      <c r="J19" s="546"/>
      <c r="K19" s="546"/>
      <c r="L19" s="554">
        <v>64</v>
      </c>
      <c r="M19" s="554"/>
      <c r="N19" s="554"/>
      <c r="O19" s="554"/>
      <c r="P19" s="554"/>
      <c r="Q19" s="554"/>
      <c r="R19" s="555"/>
      <c r="S19" s="555"/>
      <c r="T19" s="555"/>
      <c r="U19" s="555"/>
      <c r="V19" s="556"/>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5815529</v>
      </c>
      <c r="BO19" s="421"/>
      <c r="BP19" s="421"/>
      <c r="BQ19" s="421"/>
      <c r="BR19" s="421"/>
      <c r="BS19" s="421"/>
      <c r="BT19" s="421"/>
      <c r="BU19" s="422"/>
      <c r="BV19" s="420">
        <v>5887528</v>
      </c>
      <c r="BW19" s="421"/>
      <c r="BX19" s="421"/>
      <c r="BY19" s="421"/>
      <c r="BZ19" s="421"/>
      <c r="CA19" s="421"/>
      <c r="CB19" s="421"/>
      <c r="CC19" s="422"/>
      <c r="CD19" s="188"/>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75"/>
      <c r="B20" s="545" t="s">
        <v>151</v>
      </c>
      <c r="C20" s="463"/>
      <c r="D20" s="463"/>
      <c r="E20" s="546"/>
      <c r="F20" s="546"/>
      <c r="G20" s="546"/>
      <c r="H20" s="546"/>
      <c r="I20" s="546"/>
      <c r="J20" s="546"/>
      <c r="K20" s="546"/>
      <c r="L20" s="554">
        <v>4170</v>
      </c>
      <c r="M20" s="554"/>
      <c r="N20" s="554"/>
      <c r="O20" s="554"/>
      <c r="P20" s="554"/>
      <c r="Q20" s="554"/>
      <c r="R20" s="555"/>
      <c r="S20" s="555"/>
      <c r="T20" s="555"/>
      <c r="U20" s="555"/>
      <c r="V20" s="556"/>
      <c r="W20" s="438"/>
      <c r="X20" s="439"/>
      <c r="Y20" s="439"/>
      <c r="Z20" s="439"/>
      <c r="AA20" s="439"/>
      <c r="AB20" s="439"/>
      <c r="AC20" s="557"/>
      <c r="AD20" s="557"/>
      <c r="AE20" s="557"/>
      <c r="AF20" s="557"/>
      <c r="AG20" s="557"/>
      <c r="AH20" s="557"/>
      <c r="AI20" s="557"/>
      <c r="AJ20" s="557"/>
      <c r="AK20" s="557"/>
      <c r="AL20" s="558"/>
      <c r="AM20" s="559"/>
      <c r="AN20" s="475"/>
      <c r="AO20" s="475"/>
      <c r="AP20" s="475"/>
      <c r="AQ20" s="475"/>
      <c r="AR20" s="475"/>
      <c r="AS20" s="475"/>
      <c r="AT20" s="476"/>
      <c r="AU20" s="560"/>
      <c r="AV20" s="561"/>
      <c r="AW20" s="561"/>
      <c r="AX20" s="562"/>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8"/>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75"/>
      <c r="B21" s="536" t="s">
        <v>152</v>
      </c>
      <c r="C21" s="537"/>
      <c r="D21" s="537"/>
      <c r="E21" s="537"/>
      <c r="F21" s="537"/>
      <c r="G21" s="537"/>
      <c r="H21" s="537"/>
      <c r="I21" s="537"/>
      <c r="J21" s="537"/>
      <c r="K21" s="537"/>
      <c r="L21" s="537"/>
      <c r="M21" s="537"/>
      <c r="N21" s="537"/>
      <c r="O21" s="537"/>
      <c r="P21" s="537"/>
      <c r="Q21" s="537"/>
      <c r="R21" s="537"/>
      <c r="S21" s="537"/>
      <c r="T21" s="537"/>
      <c r="U21" s="537"/>
      <c r="V21" s="537"/>
      <c r="W21" s="537"/>
      <c r="X21" s="537"/>
      <c r="Y21" s="537"/>
      <c r="Z21" s="537"/>
      <c r="AA21" s="537"/>
      <c r="AB21" s="537"/>
      <c r="AC21" s="537"/>
      <c r="AD21" s="537"/>
      <c r="AE21" s="537"/>
      <c r="AF21" s="537"/>
      <c r="AG21" s="537"/>
      <c r="AH21" s="537"/>
      <c r="AI21" s="537"/>
      <c r="AJ21" s="537"/>
      <c r="AK21" s="537"/>
      <c r="AL21" s="537"/>
      <c r="AM21" s="537"/>
      <c r="AN21" s="537"/>
      <c r="AO21" s="537"/>
      <c r="AP21" s="537"/>
      <c r="AQ21" s="537"/>
      <c r="AR21" s="537"/>
      <c r="AS21" s="537"/>
      <c r="AT21" s="537"/>
      <c r="AU21" s="537"/>
      <c r="AV21" s="537"/>
      <c r="AW21" s="537"/>
      <c r="AX21" s="538"/>
      <c r="AY21" s="539"/>
      <c r="AZ21" s="540"/>
      <c r="BA21" s="540"/>
      <c r="BB21" s="540"/>
      <c r="BC21" s="540"/>
      <c r="BD21" s="540"/>
      <c r="BE21" s="540"/>
      <c r="BF21" s="540"/>
      <c r="BG21" s="540"/>
      <c r="BH21" s="540"/>
      <c r="BI21" s="540"/>
      <c r="BJ21" s="540"/>
      <c r="BK21" s="540"/>
      <c r="BL21" s="540"/>
      <c r="BM21" s="541"/>
      <c r="BN21" s="542"/>
      <c r="BO21" s="543"/>
      <c r="BP21" s="543"/>
      <c r="BQ21" s="543"/>
      <c r="BR21" s="543"/>
      <c r="BS21" s="543"/>
      <c r="BT21" s="543"/>
      <c r="BU21" s="544"/>
      <c r="BV21" s="542"/>
      <c r="BW21" s="543"/>
      <c r="BX21" s="543"/>
      <c r="BY21" s="543"/>
      <c r="BZ21" s="543"/>
      <c r="CA21" s="543"/>
      <c r="CB21" s="543"/>
      <c r="CC21" s="544"/>
      <c r="CD21" s="188"/>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7676917</v>
      </c>
      <c r="BO22" s="384"/>
      <c r="BP22" s="384"/>
      <c r="BQ22" s="384"/>
      <c r="BR22" s="384"/>
      <c r="BS22" s="384"/>
      <c r="BT22" s="384"/>
      <c r="BU22" s="385"/>
      <c r="BV22" s="383">
        <v>8083473</v>
      </c>
      <c r="BW22" s="384"/>
      <c r="BX22" s="384"/>
      <c r="BY22" s="384"/>
      <c r="BZ22" s="384"/>
      <c r="CA22" s="384"/>
      <c r="CB22" s="384"/>
      <c r="CC22" s="385"/>
      <c r="CD22" s="188"/>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5314432</v>
      </c>
      <c r="BO23" s="421"/>
      <c r="BP23" s="421"/>
      <c r="BQ23" s="421"/>
      <c r="BR23" s="421"/>
      <c r="BS23" s="421"/>
      <c r="BT23" s="421"/>
      <c r="BU23" s="422"/>
      <c r="BV23" s="420">
        <v>5387578</v>
      </c>
      <c r="BW23" s="421"/>
      <c r="BX23" s="421"/>
      <c r="BY23" s="421"/>
      <c r="BZ23" s="421"/>
      <c r="CA23" s="421"/>
      <c r="CB23" s="421"/>
      <c r="CC23" s="422"/>
      <c r="CD23" s="188"/>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75"/>
      <c r="B24" s="591"/>
      <c r="C24" s="567"/>
      <c r="D24" s="568"/>
      <c r="E24" s="470" t="s">
        <v>161</v>
      </c>
      <c r="F24" s="450"/>
      <c r="G24" s="450"/>
      <c r="H24" s="450"/>
      <c r="I24" s="450"/>
      <c r="J24" s="450"/>
      <c r="K24" s="451"/>
      <c r="L24" s="471">
        <v>1</v>
      </c>
      <c r="M24" s="472"/>
      <c r="N24" s="472"/>
      <c r="O24" s="472"/>
      <c r="P24" s="514"/>
      <c r="Q24" s="471">
        <v>6500</v>
      </c>
      <c r="R24" s="472"/>
      <c r="S24" s="472"/>
      <c r="T24" s="472"/>
      <c r="U24" s="472"/>
      <c r="V24" s="514"/>
      <c r="W24" s="566"/>
      <c r="X24" s="567"/>
      <c r="Y24" s="568"/>
      <c r="Z24" s="470" t="s">
        <v>162</v>
      </c>
      <c r="AA24" s="450"/>
      <c r="AB24" s="450"/>
      <c r="AC24" s="450"/>
      <c r="AD24" s="450"/>
      <c r="AE24" s="450"/>
      <c r="AF24" s="450"/>
      <c r="AG24" s="451"/>
      <c r="AH24" s="471">
        <v>141</v>
      </c>
      <c r="AI24" s="472"/>
      <c r="AJ24" s="472"/>
      <c r="AK24" s="472"/>
      <c r="AL24" s="514"/>
      <c r="AM24" s="471">
        <v>388032</v>
      </c>
      <c r="AN24" s="472"/>
      <c r="AO24" s="472"/>
      <c r="AP24" s="472"/>
      <c r="AQ24" s="472"/>
      <c r="AR24" s="514"/>
      <c r="AS24" s="471">
        <v>2752</v>
      </c>
      <c r="AT24" s="472"/>
      <c r="AU24" s="472"/>
      <c r="AV24" s="472"/>
      <c r="AW24" s="472"/>
      <c r="AX24" s="473"/>
      <c r="AY24" s="539" t="s">
        <v>163</v>
      </c>
      <c r="AZ24" s="540"/>
      <c r="BA24" s="540"/>
      <c r="BB24" s="540"/>
      <c r="BC24" s="540"/>
      <c r="BD24" s="540"/>
      <c r="BE24" s="540"/>
      <c r="BF24" s="540"/>
      <c r="BG24" s="540"/>
      <c r="BH24" s="540"/>
      <c r="BI24" s="540"/>
      <c r="BJ24" s="540"/>
      <c r="BK24" s="540"/>
      <c r="BL24" s="540"/>
      <c r="BM24" s="541"/>
      <c r="BN24" s="420">
        <v>5237935</v>
      </c>
      <c r="BO24" s="421"/>
      <c r="BP24" s="421"/>
      <c r="BQ24" s="421"/>
      <c r="BR24" s="421"/>
      <c r="BS24" s="421"/>
      <c r="BT24" s="421"/>
      <c r="BU24" s="422"/>
      <c r="BV24" s="420">
        <v>5399155</v>
      </c>
      <c r="BW24" s="421"/>
      <c r="BX24" s="421"/>
      <c r="BY24" s="421"/>
      <c r="BZ24" s="421"/>
      <c r="CA24" s="421"/>
      <c r="CB24" s="421"/>
      <c r="CC24" s="422"/>
      <c r="CD24" s="188"/>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
      <c r="A25" s="175"/>
      <c r="B25" s="591"/>
      <c r="C25" s="567"/>
      <c r="D25" s="568"/>
      <c r="E25" s="470" t="s">
        <v>164</v>
      </c>
      <c r="F25" s="450"/>
      <c r="G25" s="450"/>
      <c r="H25" s="450"/>
      <c r="I25" s="450"/>
      <c r="J25" s="450"/>
      <c r="K25" s="451"/>
      <c r="L25" s="471">
        <v>1</v>
      </c>
      <c r="M25" s="472"/>
      <c r="N25" s="472"/>
      <c r="O25" s="472"/>
      <c r="P25" s="514"/>
      <c r="Q25" s="471">
        <v>5650</v>
      </c>
      <c r="R25" s="472"/>
      <c r="S25" s="472"/>
      <c r="T25" s="472"/>
      <c r="U25" s="472"/>
      <c r="V25" s="514"/>
      <c r="W25" s="566"/>
      <c r="X25" s="567"/>
      <c r="Y25" s="568"/>
      <c r="Z25" s="470" t="s">
        <v>165</v>
      </c>
      <c r="AA25" s="450"/>
      <c r="AB25" s="450"/>
      <c r="AC25" s="450"/>
      <c r="AD25" s="450"/>
      <c r="AE25" s="450"/>
      <c r="AF25" s="450"/>
      <c r="AG25" s="451"/>
      <c r="AH25" s="471" t="s">
        <v>122</v>
      </c>
      <c r="AI25" s="472"/>
      <c r="AJ25" s="472"/>
      <c r="AK25" s="472"/>
      <c r="AL25" s="514"/>
      <c r="AM25" s="471" t="s">
        <v>122</v>
      </c>
      <c r="AN25" s="472"/>
      <c r="AO25" s="472"/>
      <c r="AP25" s="472"/>
      <c r="AQ25" s="472"/>
      <c r="AR25" s="514"/>
      <c r="AS25" s="471" t="s">
        <v>122</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306406</v>
      </c>
      <c r="BO25" s="384"/>
      <c r="BP25" s="384"/>
      <c r="BQ25" s="384"/>
      <c r="BR25" s="384"/>
      <c r="BS25" s="384"/>
      <c r="BT25" s="384"/>
      <c r="BU25" s="385"/>
      <c r="BV25" s="383">
        <v>286240</v>
      </c>
      <c r="BW25" s="384"/>
      <c r="BX25" s="384"/>
      <c r="BY25" s="384"/>
      <c r="BZ25" s="384"/>
      <c r="CA25" s="384"/>
      <c r="CB25" s="384"/>
      <c r="CC25" s="385"/>
      <c r="CD25" s="188"/>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
      <c r="A26" s="175"/>
      <c r="B26" s="591"/>
      <c r="C26" s="567"/>
      <c r="D26" s="568"/>
      <c r="E26" s="470" t="s">
        <v>167</v>
      </c>
      <c r="F26" s="450"/>
      <c r="G26" s="450"/>
      <c r="H26" s="450"/>
      <c r="I26" s="450"/>
      <c r="J26" s="450"/>
      <c r="K26" s="451"/>
      <c r="L26" s="471">
        <v>1</v>
      </c>
      <c r="M26" s="472"/>
      <c r="N26" s="472"/>
      <c r="O26" s="472"/>
      <c r="P26" s="514"/>
      <c r="Q26" s="471">
        <v>5200</v>
      </c>
      <c r="R26" s="472"/>
      <c r="S26" s="472"/>
      <c r="T26" s="472"/>
      <c r="U26" s="472"/>
      <c r="V26" s="514"/>
      <c r="W26" s="566"/>
      <c r="X26" s="567"/>
      <c r="Y26" s="568"/>
      <c r="Z26" s="470" t="s">
        <v>168</v>
      </c>
      <c r="AA26" s="572"/>
      <c r="AB26" s="572"/>
      <c r="AC26" s="572"/>
      <c r="AD26" s="572"/>
      <c r="AE26" s="572"/>
      <c r="AF26" s="572"/>
      <c r="AG26" s="573"/>
      <c r="AH26" s="471">
        <v>4</v>
      </c>
      <c r="AI26" s="472"/>
      <c r="AJ26" s="472"/>
      <c r="AK26" s="472"/>
      <c r="AL26" s="514"/>
      <c r="AM26" s="471">
        <v>9556</v>
      </c>
      <c r="AN26" s="472"/>
      <c r="AO26" s="472"/>
      <c r="AP26" s="472"/>
      <c r="AQ26" s="472"/>
      <c r="AR26" s="514"/>
      <c r="AS26" s="471">
        <v>2389</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8"/>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75"/>
      <c r="B27" s="591"/>
      <c r="C27" s="567"/>
      <c r="D27" s="568"/>
      <c r="E27" s="470" t="s">
        <v>170</v>
      </c>
      <c r="F27" s="450"/>
      <c r="G27" s="450"/>
      <c r="H27" s="450"/>
      <c r="I27" s="450"/>
      <c r="J27" s="450"/>
      <c r="K27" s="451"/>
      <c r="L27" s="471">
        <v>1</v>
      </c>
      <c r="M27" s="472"/>
      <c r="N27" s="472"/>
      <c r="O27" s="472"/>
      <c r="P27" s="514"/>
      <c r="Q27" s="471">
        <v>2470</v>
      </c>
      <c r="R27" s="472"/>
      <c r="S27" s="472"/>
      <c r="T27" s="472"/>
      <c r="U27" s="472"/>
      <c r="V27" s="514"/>
      <c r="W27" s="566"/>
      <c r="X27" s="567"/>
      <c r="Y27" s="568"/>
      <c r="Z27" s="470" t="s">
        <v>171</v>
      </c>
      <c r="AA27" s="450"/>
      <c r="AB27" s="450"/>
      <c r="AC27" s="450"/>
      <c r="AD27" s="450"/>
      <c r="AE27" s="450"/>
      <c r="AF27" s="450"/>
      <c r="AG27" s="451"/>
      <c r="AH27" s="471">
        <v>2</v>
      </c>
      <c r="AI27" s="472"/>
      <c r="AJ27" s="472"/>
      <c r="AK27" s="472"/>
      <c r="AL27" s="514"/>
      <c r="AM27" s="471" t="s">
        <v>172</v>
      </c>
      <c r="AN27" s="472"/>
      <c r="AO27" s="472"/>
      <c r="AP27" s="472"/>
      <c r="AQ27" s="472"/>
      <c r="AR27" s="514"/>
      <c r="AS27" s="471" t="s">
        <v>172</v>
      </c>
      <c r="AT27" s="472"/>
      <c r="AU27" s="472"/>
      <c r="AV27" s="472"/>
      <c r="AW27" s="472"/>
      <c r="AX27" s="473"/>
      <c r="AY27" s="515" t="s">
        <v>173</v>
      </c>
      <c r="AZ27" s="516"/>
      <c r="BA27" s="516"/>
      <c r="BB27" s="516"/>
      <c r="BC27" s="516"/>
      <c r="BD27" s="516"/>
      <c r="BE27" s="516"/>
      <c r="BF27" s="516"/>
      <c r="BG27" s="516"/>
      <c r="BH27" s="516"/>
      <c r="BI27" s="516"/>
      <c r="BJ27" s="516"/>
      <c r="BK27" s="516"/>
      <c r="BL27" s="516"/>
      <c r="BM27" s="517"/>
      <c r="BN27" s="542" t="s">
        <v>122</v>
      </c>
      <c r="BO27" s="543"/>
      <c r="BP27" s="543"/>
      <c r="BQ27" s="543"/>
      <c r="BR27" s="543"/>
      <c r="BS27" s="543"/>
      <c r="BT27" s="543"/>
      <c r="BU27" s="544"/>
      <c r="BV27" s="542" t="s">
        <v>122</v>
      </c>
      <c r="BW27" s="543"/>
      <c r="BX27" s="543"/>
      <c r="BY27" s="543"/>
      <c r="BZ27" s="543"/>
      <c r="CA27" s="543"/>
      <c r="CB27" s="543"/>
      <c r="CC27" s="544"/>
      <c r="CD27" s="190"/>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
      <c r="A28" s="175"/>
      <c r="B28" s="591"/>
      <c r="C28" s="567"/>
      <c r="D28" s="568"/>
      <c r="E28" s="470" t="s">
        <v>174</v>
      </c>
      <c r="F28" s="450"/>
      <c r="G28" s="450"/>
      <c r="H28" s="450"/>
      <c r="I28" s="450"/>
      <c r="J28" s="450"/>
      <c r="K28" s="451"/>
      <c r="L28" s="471">
        <v>1</v>
      </c>
      <c r="M28" s="472"/>
      <c r="N28" s="472"/>
      <c r="O28" s="472"/>
      <c r="P28" s="514"/>
      <c r="Q28" s="471">
        <v>1930</v>
      </c>
      <c r="R28" s="472"/>
      <c r="S28" s="472"/>
      <c r="T28" s="472"/>
      <c r="U28" s="472"/>
      <c r="V28" s="514"/>
      <c r="W28" s="566"/>
      <c r="X28" s="567"/>
      <c r="Y28" s="568"/>
      <c r="Z28" s="470" t="s">
        <v>175</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176</v>
      </c>
      <c r="AZ28" s="575"/>
      <c r="BA28" s="575"/>
      <c r="BB28" s="576"/>
      <c r="BC28" s="380" t="s">
        <v>46</v>
      </c>
      <c r="BD28" s="381"/>
      <c r="BE28" s="381"/>
      <c r="BF28" s="381"/>
      <c r="BG28" s="381"/>
      <c r="BH28" s="381"/>
      <c r="BI28" s="381"/>
      <c r="BJ28" s="381"/>
      <c r="BK28" s="381"/>
      <c r="BL28" s="381"/>
      <c r="BM28" s="382"/>
      <c r="BN28" s="383">
        <v>1476603</v>
      </c>
      <c r="BO28" s="384"/>
      <c r="BP28" s="384"/>
      <c r="BQ28" s="384"/>
      <c r="BR28" s="384"/>
      <c r="BS28" s="384"/>
      <c r="BT28" s="384"/>
      <c r="BU28" s="385"/>
      <c r="BV28" s="383">
        <v>1473932</v>
      </c>
      <c r="BW28" s="384"/>
      <c r="BX28" s="384"/>
      <c r="BY28" s="384"/>
      <c r="BZ28" s="384"/>
      <c r="CA28" s="384"/>
      <c r="CB28" s="384"/>
      <c r="CC28" s="385"/>
      <c r="CD28" s="188"/>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
      <c r="A29" s="175"/>
      <c r="B29" s="591"/>
      <c r="C29" s="567"/>
      <c r="D29" s="568"/>
      <c r="E29" s="470" t="s">
        <v>177</v>
      </c>
      <c r="F29" s="450"/>
      <c r="G29" s="450"/>
      <c r="H29" s="450"/>
      <c r="I29" s="450"/>
      <c r="J29" s="450"/>
      <c r="K29" s="451"/>
      <c r="L29" s="471">
        <v>10</v>
      </c>
      <c r="M29" s="472"/>
      <c r="N29" s="472"/>
      <c r="O29" s="472"/>
      <c r="P29" s="514"/>
      <c r="Q29" s="471">
        <v>1750</v>
      </c>
      <c r="R29" s="472"/>
      <c r="S29" s="472"/>
      <c r="T29" s="472"/>
      <c r="U29" s="472"/>
      <c r="V29" s="514"/>
      <c r="W29" s="569"/>
      <c r="X29" s="570"/>
      <c r="Y29" s="571"/>
      <c r="Z29" s="470" t="s">
        <v>178</v>
      </c>
      <c r="AA29" s="450"/>
      <c r="AB29" s="450"/>
      <c r="AC29" s="450"/>
      <c r="AD29" s="450"/>
      <c r="AE29" s="450"/>
      <c r="AF29" s="450"/>
      <c r="AG29" s="451"/>
      <c r="AH29" s="471">
        <v>143</v>
      </c>
      <c r="AI29" s="472"/>
      <c r="AJ29" s="472"/>
      <c r="AK29" s="472"/>
      <c r="AL29" s="514"/>
      <c r="AM29" s="471">
        <v>395448</v>
      </c>
      <c r="AN29" s="472"/>
      <c r="AO29" s="472"/>
      <c r="AP29" s="472"/>
      <c r="AQ29" s="472"/>
      <c r="AR29" s="514"/>
      <c r="AS29" s="471">
        <v>2765</v>
      </c>
      <c r="AT29" s="472"/>
      <c r="AU29" s="472"/>
      <c r="AV29" s="472"/>
      <c r="AW29" s="472"/>
      <c r="AX29" s="473"/>
      <c r="AY29" s="577"/>
      <c r="AZ29" s="578"/>
      <c r="BA29" s="578"/>
      <c r="BB29" s="579"/>
      <c r="BC29" s="454" t="s">
        <v>179</v>
      </c>
      <c r="BD29" s="455"/>
      <c r="BE29" s="455"/>
      <c r="BF29" s="455"/>
      <c r="BG29" s="455"/>
      <c r="BH29" s="455"/>
      <c r="BI29" s="455"/>
      <c r="BJ29" s="455"/>
      <c r="BK29" s="455"/>
      <c r="BL29" s="455"/>
      <c r="BM29" s="456"/>
      <c r="BN29" s="420">
        <v>886860</v>
      </c>
      <c r="BO29" s="421"/>
      <c r="BP29" s="421"/>
      <c r="BQ29" s="421"/>
      <c r="BR29" s="421"/>
      <c r="BS29" s="421"/>
      <c r="BT29" s="421"/>
      <c r="BU29" s="422"/>
      <c r="BV29" s="420">
        <v>885547</v>
      </c>
      <c r="BW29" s="421"/>
      <c r="BX29" s="421"/>
      <c r="BY29" s="421"/>
      <c r="BZ29" s="421"/>
      <c r="CA29" s="421"/>
      <c r="CB29" s="421"/>
      <c r="CC29" s="422"/>
      <c r="CD29" s="190"/>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180</v>
      </c>
      <c r="X30" s="588"/>
      <c r="Y30" s="588"/>
      <c r="Z30" s="588"/>
      <c r="AA30" s="588"/>
      <c r="AB30" s="588"/>
      <c r="AC30" s="588"/>
      <c r="AD30" s="588"/>
      <c r="AE30" s="588"/>
      <c r="AF30" s="588"/>
      <c r="AG30" s="589"/>
      <c r="AH30" s="550">
        <v>94.7</v>
      </c>
      <c r="AI30" s="551"/>
      <c r="AJ30" s="551"/>
      <c r="AK30" s="551"/>
      <c r="AL30" s="551"/>
      <c r="AM30" s="551"/>
      <c r="AN30" s="551"/>
      <c r="AO30" s="551"/>
      <c r="AP30" s="551"/>
      <c r="AQ30" s="551"/>
      <c r="AR30" s="551"/>
      <c r="AS30" s="551"/>
      <c r="AT30" s="551"/>
      <c r="AU30" s="551"/>
      <c r="AV30" s="551"/>
      <c r="AW30" s="551"/>
      <c r="AX30" s="553"/>
      <c r="AY30" s="580"/>
      <c r="AZ30" s="581"/>
      <c r="BA30" s="581"/>
      <c r="BB30" s="582"/>
      <c r="BC30" s="539" t="s">
        <v>48</v>
      </c>
      <c r="BD30" s="540"/>
      <c r="BE30" s="540"/>
      <c r="BF30" s="540"/>
      <c r="BG30" s="540"/>
      <c r="BH30" s="540"/>
      <c r="BI30" s="540"/>
      <c r="BJ30" s="540"/>
      <c r="BK30" s="540"/>
      <c r="BL30" s="540"/>
      <c r="BM30" s="541"/>
      <c r="BN30" s="542">
        <v>1326043</v>
      </c>
      <c r="BO30" s="543"/>
      <c r="BP30" s="543"/>
      <c r="BQ30" s="543"/>
      <c r="BR30" s="543"/>
      <c r="BS30" s="543"/>
      <c r="BT30" s="543"/>
      <c r="BU30" s="544"/>
      <c r="BV30" s="542">
        <v>1253739</v>
      </c>
      <c r="BW30" s="543"/>
      <c r="BX30" s="543"/>
      <c r="BY30" s="543"/>
      <c r="BZ30" s="543"/>
      <c r="CA30" s="543"/>
      <c r="CB30" s="543"/>
      <c r="CC30" s="544"/>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583" t="s">
        <v>181</v>
      </c>
      <c r="D32" s="583"/>
      <c r="E32" s="583"/>
      <c r="F32" s="583"/>
      <c r="G32" s="583"/>
      <c r="H32" s="583"/>
      <c r="I32" s="583"/>
      <c r="J32" s="583"/>
      <c r="K32" s="583"/>
      <c r="L32" s="583"/>
      <c r="M32" s="583"/>
      <c r="N32" s="583"/>
      <c r="O32" s="583"/>
      <c r="P32" s="583"/>
      <c r="Q32" s="583"/>
      <c r="R32" s="583"/>
      <c r="S32" s="583"/>
      <c r="U32" s="424" t="s">
        <v>182</v>
      </c>
      <c r="V32" s="424"/>
      <c r="W32" s="424"/>
      <c r="X32" s="424"/>
      <c r="Y32" s="424"/>
      <c r="Z32" s="424"/>
      <c r="AA32" s="424"/>
      <c r="AB32" s="424"/>
      <c r="AC32" s="424"/>
      <c r="AD32" s="424"/>
      <c r="AE32" s="424"/>
      <c r="AF32" s="424"/>
      <c r="AG32" s="424"/>
      <c r="AH32" s="424"/>
      <c r="AI32" s="424"/>
      <c r="AJ32" s="424"/>
      <c r="AK32" s="424"/>
      <c r="AM32" s="424" t="s">
        <v>183</v>
      </c>
      <c r="AN32" s="424"/>
      <c r="AO32" s="424"/>
      <c r="AP32" s="424"/>
      <c r="AQ32" s="424"/>
      <c r="AR32" s="424"/>
      <c r="AS32" s="424"/>
      <c r="AT32" s="424"/>
      <c r="AU32" s="424"/>
      <c r="AV32" s="424"/>
      <c r="AW32" s="424"/>
      <c r="AX32" s="424"/>
      <c r="AY32" s="424"/>
      <c r="AZ32" s="424"/>
      <c r="BA32" s="424"/>
      <c r="BB32" s="424"/>
      <c r="BC32" s="424"/>
      <c r="BE32" s="424" t="s">
        <v>184</v>
      </c>
      <c r="BF32" s="424"/>
      <c r="BG32" s="424"/>
      <c r="BH32" s="424"/>
      <c r="BI32" s="424"/>
      <c r="BJ32" s="424"/>
      <c r="BK32" s="424"/>
      <c r="BL32" s="424"/>
      <c r="BM32" s="424"/>
      <c r="BN32" s="424"/>
      <c r="BO32" s="424"/>
      <c r="BP32" s="424"/>
      <c r="BQ32" s="424"/>
      <c r="BR32" s="424"/>
      <c r="BS32" s="424"/>
      <c r="BT32" s="424"/>
      <c r="BU32" s="424"/>
      <c r="BW32" s="424" t="s">
        <v>185</v>
      </c>
      <c r="BX32" s="424"/>
      <c r="BY32" s="424"/>
      <c r="BZ32" s="424"/>
      <c r="CA32" s="424"/>
      <c r="CB32" s="424"/>
      <c r="CC32" s="424"/>
      <c r="CD32" s="424"/>
      <c r="CE32" s="424"/>
      <c r="CF32" s="424"/>
      <c r="CG32" s="424"/>
      <c r="CH32" s="424"/>
      <c r="CI32" s="424"/>
      <c r="CJ32" s="424"/>
      <c r="CK32" s="424"/>
      <c r="CL32" s="424"/>
      <c r="CM32" s="424"/>
      <c r="CO32" s="424" t="s">
        <v>186</v>
      </c>
      <c r="CP32" s="424"/>
      <c r="CQ32" s="424"/>
      <c r="CR32" s="424"/>
      <c r="CS32" s="424"/>
      <c r="CT32" s="424"/>
      <c r="CU32" s="424"/>
      <c r="CV32" s="424"/>
      <c r="CW32" s="424"/>
      <c r="CX32" s="424"/>
      <c r="CY32" s="424"/>
      <c r="CZ32" s="424"/>
      <c r="DA32" s="424"/>
      <c r="DB32" s="424"/>
      <c r="DC32" s="424"/>
      <c r="DD32" s="424"/>
      <c r="DE32" s="424"/>
      <c r="DI32" s="198"/>
    </row>
    <row r="33" spans="1:113" ht="13.5" customHeight="1" x14ac:dyDescent="0.2">
      <c r="A33" s="175"/>
      <c r="B33" s="199"/>
      <c r="C33" s="444" t="s">
        <v>187</v>
      </c>
      <c r="D33" s="444"/>
      <c r="E33" s="409" t="s">
        <v>188</v>
      </c>
      <c r="F33" s="409"/>
      <c r="G33" s="409"/>
      <c r="H33" s="409"/>
      <c r="I33" s="409"/>
      <c r="J33" s="409"/>
      <c r="K33" s="409"/>
      <c r="L33" s="409"/>
      <c r="M33" s="409"/>
      <c r="N33" s="409"/>
      <c r="O33" s="409"/>
      <c r="P33" s="409"/>
      <c r="Q33" s="409"/>
      <c r="R33" s="409"/>
      <c r="S33" s="409"/>
      <c r="T33" s="200"/>
      <c r="U33" s="444" t="s">
        <v>187</v>
      </c>
      <c r="V33" s="444"/>
      <c r="W33" s="409" t="s">
        <v>188</v>
      </c>
      <c r="X33" s="409"/>
      <c r="Y33" s="409"/>
      <c r="Z33" s="409"/>
      <c r="AA33" s="409"/>
      <c r="AB33" s="409"/>
      <c r="AC33" s="409"/>
      <c r="AD33" s="409"/>
      <c r="AE33" s="409"/>
      <c r="AF33" s="409"/>
      <c r="AG33" s="409"/>
      <c r="AH33" s="409"/>
      <c r="AI33" s="409"/>
      <c r="AJ33" s="409"/>
      <c r="AK33" s="409"/>
      <c r="AL33" s="200"/>
      <c r="AM33" s="444" t="s">
        <v>187</v>
      </c>
      <c r="AN33" s="444"/>
      <c r="AO33" s="409" t="s">
        <v>188</v>
      </c>
      <c r="AP33" s="409"/>
      <c r="AQ33" s="409"/>
      <c r="AR33" s="409"/>
      <c r="AS33" s="409"/>
      <c r="AT33" s="409"/>
      <c r="AU33" s="409"/>
      <c r="AV33" s="409"/>
      <c r="AW33" s="409"/>
      <c r="AX33" s="409"/>
      <c r="AY33" s="409"/>
      <c r="AZ33" s="409"/>
      <c r="BA33" s="409"/>
      <c r="BB33" s="409"/>
      <c r="BC33" s="409"/>
      <c r="BD33" s="201"/>
      <c r="BE33" s="409" t="s">
        <v>189</v>
      </c>
      <c r="BF33" s="409"/>
      <c r="BG33" s="409" t="s">
        <v>190</v>
      </c>
      <c r="BH33" s="409"/>
      <c r="BI33" s="409"/>
      <c r="BJ33" s="409"/>
      <c r="BK33" s="409"/>
      <c r="BL33" s="409"/>
      <c r="BM33" s="409"/>
      <c r="BN33" s="409"/>
      <c r="BO33" s="409"/>
      <c r="BP33" s="409"/>
      <c r="BQ33" s="409"/>
      <c r="BR33" s="409"/>
      <c r="BS33" s="409"/>
      <c r="BT33" s="409"/>
      <c r="BU33" s="409"/>
      <c r="BV33" s="201"/>
      <c r="BW33" s="444" t="s">
        <v>189</v>
      </c>
      <c r="BX33" s="444"/>
      <c r="BY33" s="409" t="s">
        <v>191</v>
      </c>
      <c r="BZ33" s="409"/>
      <c r="CA33" s="409"/>
      <c r="CB33" s="409"/>
      <c r="CC33" s="409"/>
      <c r="CD33" s="409"/>
      <c r="CE33" s="409"/>
      <c r="CF33" s="409"/>
      <c r="CG33" s="409"/>
      <c r="CH33" s="409"/>
      <c r="CI33" s="409"/>
      <c r="CJ33" s="409"/>
      <c r="CK33" s="409"/>
      <c r="CL33" s="409"/>
      <c r="CM33" s="409"/>
      <c r="CN33" s="200"/>
      <c r="CO33" s="444" t="s">
        <v>187</v>
      </c>
      <c r="CP33" s="444"/>
      <c r="CQ33" s="409" t="s">
        <v>192</v>
      </c>
      <c r="CR33" s="409"/>
      <c r="CS33" s="409"/>
      <c r="CT33" s="409"/>
      <c r="CU33" s="409"/>
      <c r="CV33" s="409"/>
      <c r="CW33" s="409"/>
      <c r="CX33" s="409"/>
      <c r="CY33" s="409"/>
      <c r="CZ33" s="409"/>
      <c r="DA33" s="409"/>
      <c r="DB33" s="409"/>
      <c r="DC33" s="409"/>
      <c r="DD33" s="409"/>
      <c r="DE33" s="409"/>
      <c r="DF33" s="200"/>
      <c r="DG33" s="609" t="s">
        <v>193</v>
      </c>
      <c r="DH33" s="609"/>
      <c r="DI33" s="202"/>
    </row>
    <row r="34" spans="1:113" ht="32.25" customHeight="1" x14ac:dyDescent="0.2">
      <c r="A34" s="175"/>
      <c r="B34" s="199"/>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2</v>
      </c>
      <c r="V34" s="610"/>
      <c r="W34" s="611" t="str">
        <f>IF('各会計、関係団体の財政状況及び健全化判断比率'!B28="","",'各会計、関係団体の財政状況及び健全化判断比率'!B28)</f>
        <v>国民健康保険特別会計</v>
      </c>
      <c r="X34" s="611"/>
      <c r="Y34" s="611"/>
      <c r="Z34" s="611"/>
      <c r="AA34" s="611"/>
      <c r="AB34" s="611"/>
      <c r="AC34" s="611"/>
      <c r="AD34" s="611"/>
      <c r="AE34" s="611"/>
      <c r="AF34" s="611"/>
      <c r="AG34" s="611"/>
      <c r="AH34" s="611"/>
      <c r="AI34" s="611"/>
      <c r="AJ34" s="611"/>
      <c r="AK34" s="611"/>
      <c r="AL34" s="175"/>
      <c r="AM34" s="610">
        <f>IF(AO34="","",MAX(C34:D43,U34:V43)+1)</f>
        <v>5</v>
      </c>
      <c r="AN34" s="610"/>
      <c r="AO34" s="611" t="str">
        <f>IF('各会計、関係団体の財政状況及び健全化判断比率'!B31="","",'各会計、関係団体の財政状況及び健全化判断比率'!B31)</f>
        <v>病院事業会計</v>
      </c>
      <c r="AP34" s="611"/>
      <c r="AQ34" s="611"/>
      <c r="AR34" s="611"/>
      <c r="AS34" s="611"/>
      <c r="AT34" s="611"/>
      <c r="AU34" s="611"/>
      <c r="AV34" s="611"/>
      <c r="AW34" s="611"/>
      <c r="AX34" s="611"/>
      <c r="AY34" s="611"/>
      <c r="AZ34" s="611"/>
      <c r="BA34" s="611"/>
      <c r="BB34" s="611"/>
      <c r="BC34" s="611"/>
      <c r="BD34" s="175"/>
      <c r="BE34" s="610">
        <f>IF(BG34="","",MAX(C34:D43,U34:V43,AM34:AN43)+1)</f>
        <v>7</v>
      </c>
      <c r="BF34" s="610"/>
      <c r="BG34" s="611" t="str">
        <f>IF('各会計、関係団体の財政状況及び健全化判断比率'!B33="","",'各会計、関係団体の財政状況及び健全化判断比率'!B33)</f>
        <v>浄化槽設置管理等特別会計</v>
      </c>
      <c r="BH34" s="611"/>
      <c r="BI34" s="611"/>
      <c r="BJ34" s="611"/>
      <c r="BK34" s="611"/>
      <c r="BL34" s="611"/>
      <c r="BM34" s="611"/>
      <c r="BN34" s="611"/>
      <c r="BO34" s="611"/>
      <c r="BP34" s="611"/>
      <c r="BQ34" s="611"/>
      <c r="BR34" s="611"/>
      <c r="BS34" s="611"/>
      <c r="BT34" s="611"/>
      <c r="BU34" s="611"/>
      <c r="BV34" s="175"/>
      <c r="BW34" s="610">
        <f>IF(BY34="","",MAX(C34:D43,U34:V43,AM34:AN43,BE34:BF43)+1)</f>
        <v>8</v>
      </c>
      <c r="BX34" s="610"/>
      <c r="BY34" s="611" t="str">
        <f>IF('各会計、関係団体の財政状況及び健全化判断比率'!B68="","",'各会計、関係団体の財政状況及び健全化判断比率'!B68)</f>
        <v>秩父広域市町村圏組合</v>
      </c>
      <c r="BZ34" s="611"/>
      <c r="CA34" s="611"/>
      <c r="CB34" s="611"/>
      <c r="CC34" s="611"/>
      <c r="CD34" s="611"/>
      <c r="CE34" s="611"/>
      <c r="CF34" s="611"/>
      <c r="CG34" s="611"/>
      <c r="CH34" s="611"/>
      <c r="CI34" s="611"/>
      <c r="CJ34" s="611"/>
      <c r="CK34" s="611"/>
      <c r="CL34" s="611"/>
      <c r="CM34" s="611"/>
      <c r="CN34" s="175"/>
      <c r="CO34" s="610">
        <f>IF(CQ34="","",MAX(C34:D43,U34:V43,AM34:AN43,BE34:BF43,BW34:BX43)+1)</f>
        <v>15</v>
      </c>
      <c r="CP34" s="610"/>
      <c r="CQ34" s="611" t="str">
        <f>IF('各会計、関係団体の財政状況及び健全化判断比率'!BS7="","",'各会計、関係団体の財政状況及び健全化判断比率'!BS7)</f>
        <v>小鹿野町振興公社</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202"/>
    </row>
    <row r="35" spans="1:113" ht="32.25" customHeight="1" x14ac:dyDescent="0.2">
      <c r="A35" s="175"/>
      <c r="B35" s="199"/>
      <c r="C35" s="610" t="str">
        <f>IF(E35="","",C34+1)</f>
        <v/>
      </c>
      <c r="D35" s="610"/>
      <c r="E35" s="611" t="str">
        <f>IF('各会計、関係団体の財政状況及び健全化判断比率'!B8="","",'各会計、関係団体の財政状況及び健全化判断比率'!B8)</f>
        <v/>
      </c>
      <c r="F35" s="611"/>
      <c r="G35" s="611"/>
      <c r="H35" s="611"/>
      <c r="I35" s="611"/>
      <c r="J35" s="611"/>
      <c r="K35" s="611"/>
      <c r="L35" s="611"/>
      <c r="M35" s="611"/>
      <c r="N35" s="611"/>
      <c r="O35" s="611"/>
      <c r="P35" s="611"/>
      <c r="Q35" s="611"/>
      <c r="R35" s="611"/>
      <c r="S35" s="611"/>
      <c r="T35" s="175"/>
      <c r="U35" s="610">
        <f>IF(W35="","",U34+1)</f>
        <v>3</v>
      </c>
      <c r="V35" s="610"/>
      <c r="W35" s="611" t="str">
        <f>IF('各会計、関係団体の財政状況及び健全化判断比率'!B29="","",'各会計、関係団体の財政状況及び健全化判断比率'!B29)</f>
        <v>介護保険特別会計</v>
      </c>
      <c r="X35" s="611"/>
      <c r="Y35" s="611"/>
      <c r="Z35" s="611"/>
      <c r="AA35" s="611"/>
      <c r="AB35" s="611"/>
      <c r="AC35" s="611"/>
      <c r="AD35" s="611"/>
      <c r="AE35" s="611"/>
      <c r="AF35" s="611"/>
      <c r="AG35" s="611"/>
      <c r="AH35" s="611"/>
      <c r="AI35" s="611"/>
      <c r="AJ35" s="611"/>
      <c r="AK35" s="611"/>
      <c r="AL35" s="175"/>
      <c r="AM35" s="610">
        <f t="shared" ref="AM35:AM43" si="0">IF(AO35="","",AM34+1)</f>
        <v>6</v>
      </c>
      <c r="AN35" s="610"/>
      <c r="AO35" s="611" t="str">
        <f>IF('各会計、関係団体の財政状況及び健全化判断比率'!B32="","",'各会計、関係団体の財政状況及び健全化判断比率'!B32)</f>
        <v>国民宿舎事業会計</v>
      </c>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9</v>
      </c>
      <c r="BX35" s="610"/>
      <c r="BY35" s="611" t="str">
        <f>IF('各会計、関係団体の財政状況及び健全化判断比率'!B69="","",'各会計、関係団体の財政状況及び健全化判断比率'!B69)</f>
        <v>秩父広域市町村圏組合</v>
      </c>
      <c r="BZ35" s="611"/>
      <c r="CA35" s="611"/>
      <c r="CB35" s="611"/>
      <c r="CC35" s="611"/>
      <c r="CD35" s="611"/>
      <c r="CE35" s="611"/>
      <c r="CF35" s="611"/>
      <c r="CG35" s="611"/>
      <c r="CH35" s="611"/>
      <c r="CI35" s="611"/>
      <c r="CJ35" s="611"/>
      <c r="CK35" s="611"/>
      <c r="CL35" s="611"/>
      <c r="CM35" s="611"/>
      <c r="CN35" s="175"/>
      <c r="CO35" s="610">
        <f t="shared" ref="CO35:CO43" si="3">IF(CQ35="","",CO34+1)</f>
        <v>16</v>
      </c>
      <c r="CP35" s="610"/>
      <c r="CQ35" s="611" t="str">
        <f>IF('各会計、関係団体の財政状況及び健全化判断比率'!BS8="","",'各会計、関係団体の財政状況及び健全化判断比率'!BS8)</f>
        <v>株式会社地域商社おがの</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2"/>
    </row>
    <row r="36" spans="1:113" ht="32.25" customHeight="1" x14ac:dyDescent="0.2">
      <c r="A36" s="175"/>
      <c r="B36" s="199"/>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4</v>
      </c>
      <c r="V36" s="610"/>
      <c r="W36" s="611" t="str">
        <f>IF('各会計、関係団体の財政状況及び健全化判断比率'!B30="","",'各会計、関係団体の財政状況及び健全化判断比率'!B30)</f>
        <v>後期高齢者医療特別会計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10</v>
      </c>
      <c r="BX36" s="610"/>
      <c r="BY36" s="611" t="str">
        <f>IF('各会計、関係団体の財政状況及び健全化判断比率'!B70="","",'各会計、関係団体の財政状況及び健全化判断比率'!B70)</f>
        <v>埼玉県後期高齢者医療広域連合</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2"/>
    </row>
    <row r="37" spans="1:113" ht="32.25" customHeight="1" x14ac:dyDescent="0.2">
      <c r="A37" s="175"/>
      <c r="B37" s="199"/>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11</v>
      </c>
      <c r="BX37" s="610"/>
      <c r="BY37" s="611" t="str">
        <f>IF('各会計、関係団体の財政状況及び健全化判断比率'!B71="","",'各会計、関係団体の財政状況及び健全化判断比率'!B71)</f>
        <v>埼玉県後期高齢者医療広域連合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2"/>
    </row>
    <row r="38" spans="1:113" ht="32.25" customHeight="1" x14ac:dyDescent="0.2">
      <c r="A38" s="175"/>
      <c r="B38" s="199"/>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12</v>
      </c>
      <c r="BX38" s="610"/>
      <c r="BY38" s="611" t="str">
        <f>IF('各会計、関係団体の財政状況及び健全化判断比率'!B72="","",'各会計、関係団体の財政状況及び健全化判断比率'!B72)</f>
        <v>埼玉県市町村総合事務組合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2"/>
    </row>
    <row r="39" spans="1:113" ht="32.25" customHeight="1" x14ac:dyDescent="0.2">
      <c r="A39" s="175"/>
      <c r="B39" s="199"/>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13</v>
      </c>
      <c r="BX39" s="610"/>
      <c r="BY39" s="611" t="str">
        <f>IF('各会計、関係団体の財政状況及び健全化判断比率'!B73="","",'各会計、関係団体の財政状況及び健全化判断比率'!B73)</f>
        <v>埼玉県市町村総合事務組合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2"/>
    </row>
    <row r="40" spans="1:113" ht="32.25" customHeight="1" x14ac:dyDescent="0.2">
      <c r="A40" s="175"/>
      <c r="B40" s="199"/>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14</v>
      </c>
      <c r="BX40" s="610"/>
      <c r="BY40" s="611" t="str">
        <f>IF('各会計、関係団体の財政状況及び健全化判断比率'!B74="","",'各会計、関係団体の財政状況及び健全化判断比率'!B74)</f>
        <v>彩の国さいたま人づくり広域連合</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2"/>
    </row>
    <row r="41" spans="1:113" ht="32.25" customHeight="1" x14ac:dyDescent="0.2">
      <c r="A41" s="175"/>
      <c r="B41" s="199"/>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t="str">
        <f t="shared" si="2"/>
        <v/>
      </c>
      <c r="BX41" s="610"/>
      <c r="BY41" s="611" t="str">
        <f>IF('各会計、関係団体の財政状況及び健全化判断比率'!B75="","",'各会計、関係団体の財政状況及び健全化判断比率'!B75)</f>
        <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2"/>
    </row>
    <row r="42" spans="1:113" ht="32.25" customHeight="1" x14ac:dyDescent="0.2">
      <c r="B42" s="199"/>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2"/>
    </row>
    <row r="43" spans="1:113" ht="32.25" customHeight="1" x14ac:dyDescent="0.2">
      <c r="B43" s="199"/>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194</v>
      </c>
      <c r="E46" s="613" t="s">
        <v>195</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
      <c r="E47" s="613" t="s">
        <v>196</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
      <c r="E48" s="613" t="s">
        <v>197</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
      <c r="E49" s="614" t="s">
        <v>198</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
      <c r="E50" s="613" t="s">
        <v>199</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
      <c r="E51" s="613" t="s">
        <v>200</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
      <c r="E52" s="613" t="s">
        <v>201</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
      <c r="E53" s="613" t="s">
        <v>202</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
    <row r="55" spans="5:113" x14ac:dyDescent="0.2"/>
    <row r="56" spans="5:113" x14ac:dyDescent="0.2"/>
  </sheetData>
  <sheetProtection algorithmName="SHA-512" hashValue="mcYvqFk/9pNF+VAYzqIxpsQOWTRKetHK2v0qcIdvmqDkYGcDp/Tw0nBIn5A7Kd84o2QZAZgLspVSOFL+bSHNYg==" saltValue="3DCYKeq1vq4n48XOiXcKK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62" t="s">
        <v>535</v>
      </c>
      <c r="D34" s="1162"/>
      <c r="E34" s="1163"/>
      <c r="F34" s="32">
        <v>10.01</v>
      </c>
      <c r="G34" s="33">
        <v>14.97</v>
      </c>
      <c r="H34" s="33">
        <v>10.18</v>
      </c>
      <c r="I34" s="33">
        <v>12.05</v>
      </c>
      <c r="J34" s="34">
        <v>9.17</v>
      </c>
      <c r="K34" s="22"/>
      <c r="L34" s="22"/>
      <c r="M34" s="22"/>
      <c r="N34" s="22"/>
      <c r="O34" s="22"/>
      <c r="P34" s="22"/>
    </row>
    <row r="35" spans="1:16" ht="39" customHeight="1" x14ac:dyDescent="0.2">
      <c r="A35" s="22"/>
      <c r="B35" s="35"/>
      <c r="C35" s="1158" t="s">
        <v>536</v>
      </c>
      <c r="D35" s="1158"/>
      <c r="E35" s="1159"/>
      <c r="F35" s="36">
        <v>1.25</v>
      </c>
      <c r="G35" s="37">
        <v>2.31</v>
      </c>
      <c r="H35" s="37">
        <v>3.25</v>
      </c>
      <c r="I35" s="37">
        <v>3.51</v>
      </c>
      <c r="J35" s="38">
        <v>2.57</v>
      </c>
      <c r="K35" s="22"/>
      <c r="L35" s="22"/>
      <c r="M35" s="22"/>
      <c r="N35" s="22"/>
      <c r="O35" s="22"/>
      <c r="P35" s="22"/>
    </row>
    <row r="36" spans="1:16" ht="39" customHeight="1" x14ac:dyDescent="0.2">
      <c r="A36" s="22"/>
      <c r="B36" s="35"/>
      <c r="C36" s="1158" t="s">
        <v>537</v>
      </c>
      <c r="D36" s="1158"/>
      <c r="E36" s="1159"/>
      <c r="F36" s="36">
        <v>1.04</v>
      </c>
      <c r="G36" s="37">
        <v>2.17</v>
      </c>
      <c r="H36" s="37">
        <v>2.57</v>
      </c>
      <c r="I36" s="37">
        <v>2.3199999999999998</v>
      </c>
      <c r="J36" s="38">
        <v>2.52</v>
      </c>
      <c r="K36" s="22"/>
      <c r="L36" s="22"/>
      <c r="M36" s="22"/>
      <c r="N36" s="22"/>
      <c r="O36" s="22"/>
      <c r="P36" s="22"/>
    </row>
    <row r="37" spans="1:16" ht="39" customHeight="1" x14ac:dyDescent="0.2">
      <c r="A37" s="22"/>
      <c r="B37" s="35"/>
      <c r="C37" s="1158" t="s">
        <v>538</v>
      </c>
      <c r="D37" s="1158"/>
      <c r="E37" s="1159"/>
      <c r="F37" s="36">
        <v>0.39</v>
      </c>
      <c r="G37" s="37">
        <v>0.46</v>
      </c>
      <c r="H37" s="37">
        <v>0.35</v>
      </c>
      <c r="I37" s="37">
        <v>0.56000000000000005</v>
      </c>
      <c r="J37" s="38">
        <v>2.27</v>
      </c>
      <c r="K37" s="22"/>
      <c r="L37" s="22"/>
      <c r="M37" s="22"/>
      <c r="N37" s="22"/>
      <c r="O37" s="22"/>
      <c r="P37" s="22"/>
    </row>
    <row r="38" spans="1:16" ht="39" customHeight="1" x14ac:dyDescent="0.2">
      <c r="A38" s="22"/>
      <c r="B38" s="35"/>
      <c r="C38" s="1158" t="s">
        <v>539</v>
      </c>
      <c r="D38" s="1158"/>
      <c r="E38" s="1159"/>
      <c r="F38" s="36">
        <v>0.14000000000000001</v>
      </c>
      <c r="G38" s="37">
        <v>0.05</v>
      </c>
      <c r="H38" s="37">
        <v>7.0000000000000007E-2</v>
      </c>
      <c r="I38" s="37">
        <v>0.14000000000000001</v>
      </c>
      <c r="J38" s="38">
        <v>0.22</v>
      </c>
      <c r="K38" s="22"/>
      <c r="L38" s="22"/>
      <c r="M38" s="22"/>
      <c r="N38" s="22"/>
      <c r="O38" s="22"/>
      <c r="P38" s="22"/>
    </row>
    <row r="39" spans="1:16" ht="39" customHeight="1" x14ac:dyDescent="0.2">
      <c r="A39" s="22"/>
      <c r="B39" s="35"/>
      <c r="C39" s="1158" t="s">
        <v>540</v>
      </c>
      <c r="D39" s="1158"/>
      <c r="E39" s="1159"/>
      <c r="F39" s="36">
        <v>1.34</v>
      </c>
      <c r="G39" s="37">
        <v>1.76</v>
      </c>
      <c r="H39" s="37">
        <v>1.34</v>
      </c>
      <c r="I39" s="37">
        <v>1.1000000000000001</v>
      </c>
      <c r="J39" s="38">
        <v>0.12</v>
      </c>
      <c r="K39" s="22"/>
      <c r="L39" s="22"/>
      <c r="M39" s="22"/>
      <c r="N39" s="22"/>
      <c r="O39" s="22"/>
      <c r="P39" s="22"/>
    </row>
    <row r="40" spans="1:16" ht="39" customHeight="1" x14ac:dyDescent="0.2">
      <c r="A40" s="22"/>
      <c r="B40" s="35"/>
      <c r="C40" s="1158" t="s">
        <v>541</v>
      </c>
      <c r="D40" s="1158"/>
      <c r="E40" s="1159"/>
      <c r="F40" s="36">
        <v>0.06</v>
      </c>
      <c r="G40" s="37">
        <v>0.05</v>
      </c>
      <c r="H40" s="37">
        <v>0.04</v>
      </c>
      <c r="I40" s="37">
        <v>0.03</v>
      </c>
      <c r="J40" s="38">
        <v>0.03</v>
      </c>
      <c r="K40" s="22"/>
      <c r="L40" s="22"/>
      <c r="M40" s="22"/>
      <c r="N40" s="22"/>
      <c r="O40" s="22"/>
      <c r="P40" s="22"/>
    </row>
    <row r="41" spans="1:16" ht="39" customHeight="1" x14ac:dyDescent="0.2">
      <c r="A41" s="22"/>
      <c r="B41" s="35"/>
      <c r="C41" s="1158"/>
      <c r="D41" s="1158"/>
      <c r="E41" s="1159"/>
      <c r="F41" s="36"/>
      <c r="G41" s="37"/>
      <c r="H41" s="37"/>
      <c r="I41" s="37"/>
      <c r="J41" s="38"/>
      <c r="K41" s="22"/>
      <c r="L41" s="22"/>
      <c r="M41" s="22"/>
      <c r="N41" s="22"/>
      <c r="O41" s="22"/>
      <c r="P41" s="22"/>
    </row>
    <row r="42" spans="1:16" ht="39" customHeight="1" x14ac:dyDescent="0.2">
      <c r="A42" s="22"/>
      <c r="B42" s="39"/>
      <c r="C42" s="1158" t="s">
        <v>542</v>
      </c>
      <c r="D42" s="1158"/>
      <c r="E42" s="1159"/>
      <c r="F42" s="36" t="s">
        <v>489</v>
      </c>
      <c r="G42" s="37" t="s">
        <v>489</v>
      </c>
      <c r="H42" s="37" t="s">
        <v>489</v>
      </c>
      <c r="I42" s="37" t="s">
        <v>489</v>
      </c>
      <c r="J42" s="38" t="s">
        <v>489</v>
      </c>
      <c r="K42" s="22"/>
      <c r="L42" s="22"/>
      <c r="M42" s="22"/>
      <c r="N42" s="22"/>
      <c r="O42" s="22"/>
      <c r="P42" s="22"/>
    </row>
    <row r="43" spans="1:16" ht="39" customHeight="1" thickBot="1" x14ac:dyDescent="0.25">
      <c r="A43" s="22"/>
      <c r="B43" s="40"/>
      <c r="C43" s="1160" t="s">
        <v>543</v>
      </c>
      <c r="D43" s="1160"/>
      <c r="E43" s="1161"/>
      <c r="F43" s="41" t="s">
        <v>489</v>
      </c>
      <c r="G43" s="42" t="s">
        <v>489</v>
      </c>
      <c r="H43" s="42" t="s">
        <v>489</v>
      </c>
      <c r="I43" s="42" t="s">
        <v>489</v>
      </c>
      <c r="J43" s="43" t="s">
        <v>489</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4moxu6+DAIedl2C6CIZRh8yDVYv0Z0wq3485ZQJ8epntI0HB6Ggg3cuTqgnEQLEWBbo44a35nIwo7Fy5C2eE6Q==" saltValue="Y/Cifd2BDgkRkuhjmLXkN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2">
      <c r="A45" s="46"/>
      <c r="B45" s="1164" t="s">
        <v>9</v>
      </c>
      <c r="C45" s="1165"/>
      <c r="D45" s="56"/>
      <c r="E45" s="1170" t="s">
        <v>10</v>
      </c>
      <c r="F45" s="1170"/>
      <c r="G45" s="1170"/>
      <c r="H45" s="1170"/>
      <c r="I45" s="1170"/>
      <c r="J45" s="1171"/>
      <c r="K45" s="57">
        <v>780</v>
      </c>
      <c r="L45" s="58">
        <v>844</v>
      </c>
      <c r="M45" s="58">
        <v>835</v>
      </c>
      <c r="N45" s="58">
        <v>849</v>
      </c>
      <c r="O45" s="59">
        <v>871</v>
      </c>
      <c r="P45" s="46"/>
      <c r="Q45" s="46"/>
      <c r="R45" s="46"/>
      <c r="S45" s="46"/>
      <c r="T45" s="46"/>
      <c r="U45" s="46"/>
    </row>
    <row r="46" spans="1:21" ht="30.75" customHeight="1" x14ac:dyDescent="0.2">
      <c r="A46" s="46"/>
      <c r="B46" s="1166"/>
      <c r="C46" s="1167"/>
      <c r="D46" s="60"/>
      <c r="E46" s="1172" t="s">
        <v>11</v>
      </c>
      <c r="F46" s="1172"/>
      <c r="G46" s="1172"/>
      <c r="H46" s="1172"/>
      <c r="I46" s="1172"/>
      <c r="J46" s="1173"/>
      <c r="K46" s="61" t="s">
        <v>489</v>
      </c>
      <c r="L46" s="62" t="s">
        <v>489</v>
      </c>
      <c r="M46" s="62" t="s">
        <v>489</v>
      </c>
      <c r="N46" s="62" t="s">
        <v>489</v>
      </c>
      <c r="O46" s="63" t="s">
        <v>489</v>
      </c>
      <c r="P46" s="46"/>
      <c r="Q46" s="46"/>
      <c r="R46" s="46"/>
      <c r="S46" s="46"/>
      <c r="T46" s="46"/>
      <c r="U46" s="46"/>
    </row>
    <row r="47" spans="1:21" ht="30.75" customHeight="1" x14ac:dyDescent="0.2">
      <c r="A47" s="46"/>
      <c r="B47" s="1166"/>
      <c r="C47" s="1167"/>
      <c r="D47" s="60"/>
      <c r="E47" s="1172" t="s">
        <v>12</v>
      </c>
      <c r="F47" s="1172"/>
      <c r="G47" s="1172"/>
      <c r="H47" s="1172"/>
      <c r="I47" s="1172"/>
      <c r="J47" s="1173"/>
      <c r="K47" s="61" t="s">
        <v>489</v>
      </c>
      <c r="L47" s="62" t="s">
        <v>489</v>
      </c>
      <c r="M47" s="62" t="s">
        <v>489</v>
      </c>
      <c r="N47" s="62" t="s">
        <v>489</v>
      </c>
      <c r="O47" s="63" t="s">
        <v>489</v>
      </c>
      <c r="P47" s="46"/>
      <c r="Q47" s="46"/>
      <c r="R47" s="46"/>
      <c r="S47" s="46"/>
      <c r="T47" s="46"/>
      <c r="U47" s="46"/>
    </row>
    <row r="48" spans="1:21" ht="30.75" customHeight="1" x14ac:dyDescent="0.2">
      <c r="A48" s="46"/>
      <c r="B48" s="1166"/>
      <c r="C48" s="1167"/>
      <c r="D48" s="60"/>
      <c r="E48" s="1172" t="s">
        <v>13</v>
      </c>
      <c r="F48" s="1172"/>
      <c r="G48" s="1172"/>
      <c r="H48" s="1172"/>
      <c r="I48" s="1172"/>
      <c r="J48" s="1173"/>
      <c r="K48" s="61">
        <v>111</v>
      </c>
      <c r="L48" s="62">
        <v>123</v>
      </c>
      <c r="M48" s="62">
        <v>129</v>
      </c>
      <c r="N48" s="62">
        <v>125</v>
      </c>
      <c r="O48" s="63">
        <v>118</v>
      </c>
      <c r="P48" s="46"/>
      <c r="Q48" s="46"/>
      <c r="R48" s="46"/>
      <c r="S48" s="46"/>
      <c r="T48" s="46"/>
      <c r="U48" s="46"/>
    </row>
    <row r="49" spans="1:21" ht="30.75" customHeight="1" x14ac:dyDescent="0.2">
      <c r="A49" s="46"/>
      <c r="B49" s="1166"/>
      <c r="C49" s="1167"/>
      <c r="D49" s="60"/>
      <c r="E49" s="1172" t="s">
        <v>14</v>
      </c>
      <c r="F49" s="1172"/>
      <c r="G49" s="1172"/>
      <c r="H49" s="1172"/>
      <c r="I49" s="1172"/>
      <c r="J49" s="1173"/>
      <c r="K49" s="61">
        <v>41</v>
      </c>
      <c r="L49" s="62">
        <v>42</v>
      </c>
      <c r="M49" s="62">
        <v>42</v>
      </c>
      <c r="N49" s="62">
        <v>44</v>
      </c>
      <c r="O49" s="63">
        <v>52</v>
      </c>
      <c r="P49" s="46"/>
      <c r="Q49" s="46"/>
      <c r="R49" s="46"/>
      <c r="S49" s="46"/>
      <c r="T49" s="46"/>
      <c r="U49" s="46"/>
    </row>
    <row r="50" spans="1:21" ht="30.75" customHeight="1" x14ac:dyDescent="0.2">
      <c r="A50" s="46"/>
      <c r="B50" s="1166"/>
      <c r="C50" s="1167"/>
      <c r="D50" s="60"/>
      <c r="E50" s="1172" t="s">
        <v>15</v>
      </c>
      <c r="F50" s="1172"/>
      <c r="G50" s="1172"/>
      <c r="H50" s="1172"/>
      <c r="I50" s="1172"/>
      <c r="J50" s="1173"/>
      <c r="K50" s="61">
        <v>17</v>
      </c>
      <c r="L50" s="62" t="s">
        <v>489</v>
      </c>
      <c r="M50" s="62" t="s">
        <v>489</v>
      </c>
      <c r="N50" s="62" t="s">
        <v>489</v>
      </c>
      <c r="O50" s="63" t="s">
        <v>489</v>
      </c>
      <c r="P50" s="46"/>
      <c r="Q50" s="46"/>
      <c r="R50" s="46"/>
      <c r="S50" s="46"/>
      <c r="T50" s="46"/>
      <c r="U50" s="46"/>
    </row>
    <row r="51" spans="1:21" ht="30.75" customHeight="1" x14ac:dyDescent="0.2">
      <c r="A51" s="46"/>
      <c r="B51" s="1168"/>
      <c r="C51" s="1169"/>
      <c r="D51" s="64"/>
      <c r="E51" s="1172" t="s">
        <v>16</v>
      </c>
      <c r="F51" s="1172"/>
      <c r="G51" s="1172"/>
      <c r="H51" s="1172"/>
      <c r="I51" s="1172"/>
      <c r="J51" s="1173"/>
      <c r="K51" s="61" t="s">
        <v>489</v>
      </c>
      <c r="L51" s="62" t="s">
        <v>489</v>
      </c>
      <c r="M51" s="62" t="s">
        <v>489</v>
      </c>
      <c r="N51" s="62" t="s">
        <v>489</v>
      </c>
      <c r="O51" s="63" t="s">
        <v>489</v>
      </c>
      <c r="P51" s="46"/>
      <c r="Q51" s="46"/>
      <c r="R51" s="46"/>
      <c r="S51" s="46"/>
      <c r="T51" s="46"/>
      <c r="U51" s="46"/>
    </row>
    <row r="52" spans="1:21" ht="30.75" customHeight="1" x14ac:dyDescent="0.2">
      <c r="A52" s="46"/>
      <c r="B52" s="1174" t="s">
        <v>17</v>
      </c>
      <c r="C52" s="1175"/>
      <c r="D52" s="64"/>
      <c r="E52" s="1172" t="s">
        <v>18</v>
      </c>
      <c r="F52" s="1172"/>
      <c r="G52" s="1172"/>
      <c r="H52" s="1172"/>
      <c r="I52" s="1172"/>
      <c r="J52" s="1173"/>
      <c r="K52" s="61">
        <v>642</v>
      </c>
      <c r="L52" s="62">
        <v>677</v>
      </c>
      <c r="M52" s="62">
        <v>680</v>
      </c>
      <c r="N52" s="62">
        <v>685</v>
      </c>
      <c r="O52" s="63">
        <v>720</v>
      </c>
      <c r="P52" s="46"/>
      <c r="Q52" s="46"/>
      <c r="R52" s="46"/>
      <c r="S52" s="46"/>
      <c r="T52" s="46"/>
      <c r="U52" s="46"/>
    </row>
    <row r="53" spans="1:21" ht="30.75" customHeight="1" thickBot="1" x14ac:dyDescent="0.25">
      <c r="A53" s="46"/>
      <c r="B53" s="1176" t="s">
        <v>19</v>
      </c>
      <c r="C53" s="1177"/>
      <c r="D53" s="65"/>
      <c r="E53" s="1178" t="s">
        <v>20</v>
      </c>
      <c r="F53" s="1178"/>
      <c r="G53" s="1178"/>
      <c r="H53" s="1178"/>
      <c r="I53" s="1178"/>
      <c r="J53" s="1179"/>
      <c r="K53" s="66">
        <v>307</v>
      </c>
      <c r="L53" s="67">
        <v>332</v>
      </c>
      <c r="M53" s="67">
        <v>326</v>
      </c>
      <c r="N53" s="67">
        <v>333</v>
      </c>
      <c r="O53" s="68">
        <v>321</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2">
      <c r="B58" s="1180" t="s">
        <v>24</v>
      </c>
      <c r="C58" s="1181"/>
      <c r="D58" s="1186" t="s">
        <v>25</v>
      </c>
      <c r="E58" s="1187"/>
      <c r="F58" s="1187"/>
      <c r="G58" s="1187"/>
      <c r="H58" s="1187"/>
      <c r="I58" s="1187"/>
      <c r="J58" s="1188"/>
      <c r="K58" s="81">
        <v>0</v>
      </c>
      <c r="L58" s="82">
        <v>0</v>
      </c>
      <c r="M58" s="82">
        <v>0</v>
      </c>
      <c r="N58" s="82">
        <v>0</v>
      </c>
      <c r="O58" s="83">
        <v>0</v>
      </c>
    </row>
    <row r="59" spans="1:21" ht="31.5" customHeight="1" x14ac:dyDescent="0.2">
      <c r="B59" s="1182"/>
      <c r="C59" s="1183"/>
      <c r="D59" s="1189" t="s">
        <v>26</v>
      </c>
      <c r="E59" s="1190"/>
      <c r="F59" s="1190"/>
      <c r="G59" s="1190"/>
      <c r="H59" s="1190"/>
      <c r="I59" s="1190"/>
      <c r="J59" s="1191"/>
      <c r="K59" s="84">
        <v>0</v>
      </c>
      <c r="L59" s="85">
        <v>0</v>
      </c>
      <c r="M59" s="85">
        <v>0</v>
      </c>
      <c r="N59" s="85">
        <v>0</v>
      </c>
      <c r="O59" s="86">
        <v>0</v>
      </c>
    </row>
    <row r="60" spans="1:21" ht="31.5" customHeight="1" thickBot="1" x14ac:dyDescent="0.25">
      <c r="B60" s="1184"/>
      <c r="C60" s="1185"/>
      <c r="D60" s="1192" t="s">
        <v>27</v>
      </c>
      <c r="E60" s="1193"/>
      <c r="F60" s="1193"/>
      <c r="G60" s="1193"/>
      <c r="H60" s="1193"/>
      <c r="I60" s="1193"/>
      <c r="J60" s="1194"/>
      <c r="K60" s="87">
        <v>0</v>
      </c>
      <c r="L60" s="88">
        <v>0</v>
      </c>
      <c r="M60" s="88">
        <v>0</v>
      </c>
      <c r="N60" s="88">
        <v>0</v>
      </c>
      <c r="O60" s="89">
        <v>0</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vmTw8rYt+IHX5MGDAbz95/VeQfHJTWwWojcWrJjFKYJxD5fdDtI0EOmFatqtT5g+KzPfGS8Yz9BZxT8PtRIlMA==" saltValue="XJnlzCpZ+UCevsbIrDP1P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527</v>
      </c>
      <c r="J40" s="101" t="s">
        <v>528</v>
      </c>
      <c r="K40" s="101" t="s">
        <v>529</v>
      </c>
      <c r="L40" s="101" t="s">
        <v>530</v>
      </c>
      <c r="M40" s="102" t="s">
        <v>531</v>
      </c>
    </row>
    <row r="41" spans="2:13" ht="27.75" customHeight="1" x14ac:dyDescent="0.2">
      <c r="B41" s="1195" t="s">
        <v>30</v>
      </c>
      <c r="C41" s="1196"/>
      <c r="D41" s="103"/>
      <c r="E41" s="1201" t="s">
        <v>31</v>
      </c>
      <c r="F41" s="1201"/>
      <c r="G41" s="1201"/>
      <c r="H41" s="1202"/>
      <c r="I41" s="342">
        <v>7906</v>
      </c>
      <c r="J41" s="343">
        <v>7966</v>
      </c>
      <c r="K41" s="343">
        <v>7832</v>
      </c>
      <c r="L41" s="343">
        <v>8083</v>
      </c>
      <c r="M41" s="344">
        <v>7677</v>
      </c>
    </row>
    <row r="42" spans="2:13" ht="27.75" customHeight="1" x14ac:dyDescent="0.2">
      <c r="B42" s="1197"/>
      <c r="C42" s="1198"/>
      <c r="D42" s="104"/>
      <c r="E42" s="1203" t="s">
        <v>32</v>
      </c>
      <c r="F42" s="1203"/>
      <c r="G42" s="1203"/>
      <c r="H42" s="1204"/>
      <c r="I42" s="345">
        <v>98</v>
      </c>
      <c r="J42" s="346">
        <v>415</v>
      </c>
      <c r="K42" s="346">
        <v>404</v>
      </c>
      <c r="L42" s="346">
        <v>286</v>
      </c>
      <c r="M42" s="347">
        <v>306</v>
      </c>
    </row>
    <row r="43" spans="2:13" ht="27.75" customHeight="1" x14ac:dyDescent="0.2">
      <c r="B43" s="1197"/>
      <c r="C43" s="1198"/>
      <c r="D43" s="104"/>
      <c r="E43" s="1203" t="s">
        <v>33</v>
      </c>
      <c r="F43" s="1203"/>
      <c r="G43" s="1203"/>
      <c r="H43" s="1204"/>
      <c r="I43" s="345">
        <v>912</v>
      </c>
      <c r="J43" s="346">
        <v>879</v>
      </c>
      <c r="K43" s="346">
        <v>782</v>
      </c>
      <c r="L43" s="346">
        <v>705</v>
      </c>
      <c r="M43" s="347">
        <v>782</v>
      </c>
    </row>
    <row r="44" spans="2:13" ht="27.75" customHeight="1" x14ac:dyDescent="0.2">
      <c r="B44" s="1197"/>
      <c r="C44" s="1198"/>
      <c r="D44" s="104"/>
      <c r="E44" s="1203" t="s">
        <v>34</v>
      </c>
      <c r="F44" s="1203"/>
      <c r="G44" s="1203"/>
      <c r="H44" s="1204"/>
      <c r="I44" s="345">
        <v>390</v>
      </c>
      <c r="J44" s="346">
        <v>386</v>
      </c>
      <c r="K44" s="346">
        <v>347</v>
      </c>
      <c r="L44" s="346">
        <v>303</v>
      </c>
      <c r="M44" s="347">
        <v>268</v>
      </c>
    </row>
    <row r="45" spans="2:13" ht="27.75" customHeight="1" x14ac:dyDescent="0.2">
      <c r="B45" s="1197"/>
      <c r="C45" s="1198"/>
      <c r="D45" s="104"/>
      <c r="E45" s="1203" t="s">
        <v>35</v>
      </c>
      <c r="F45" s="1203"/>
      <c r="G45" s="1203"/>
      <c r="H45" s="1204"/>
      <c r="I45" s="345">
        <v>1360</v>
      </c>
      <c r="J45" s="346">
        <v>1380</v>
      </c>
      <c r="K45" s="346">
        <v>1335</v>
      </c>
      <c r="L45" s="346">
        <v>1304</v>
      </c>
      <c r="M45" s="347">
        <v>1320</v>
      </c>
    </row>
    <row r="46" spans="2:13" ht="27.75" customHeight="1" x14ac:dyDescent="0.2">
      <c r="B46" s="1197"/>
      <c r="C46" s="1198"/>
      <c r="D46" s="105"/>
      <c r="E46" s="1203" t="s">
        <v>36</v>
      </c>
      <c r="F46" s="1203"/>
      <c r="G46" s="1203"/>
      <c r="H46" s="1204"/>
      <c r="I46" s="345" t="s">
        <v>489</v>
      </c>
      <c r="J46" s="346" t="s">
        <v>489</v>
      </c>
      <c r="K46" s="346" t="s">
        <v>489</v>
      </c>
      <c r="L46" s="346" t="s">
        <v>489</v>
      </c>
      <c r="M46" s="347" t="s">
        <v>489</v>
      </c>
    </row>
    <row r="47" spans="2:13" ht="27.75" customHeight="1" x14ac:dyDescent="0.2">
      <c r="B47" s="1197"/>
      <c r="C47" s="1198"/>
      <c r="D47" s="106"/>
      <c r="E47" s="1205" t="s">
        <v>37</v>
      </c>
      <c r="F47" s="1206"/>
      <c r="G47" s="1206"/>
      <c r="H47" s="1207"/>
      <c r="I47" s="345" t="s">
        <v>489</v>
      </c>
      <c r="J47" s="346" t="s">
        <v>489</v>
      </c>
      <c r="K47" s="346" t="s">
        <v>489</v>
      </c>
      <c r="L47" s="346" t="s">
        <v>489</v>
      </c>
      <c r="M47" s="347" t="s">
        <v>489</v>
      </c>
    </row>
    <row r="48" spans="2:13" ht="27.75" customHeight="1" x14ac:dyDescent="0.2">
      <c r="B48" s="1197"/>
      <c r="C48" s="1198"/>
      <c r="D48" s="104"/>
      <c r="E48" s="1203" t="s">
        <v>38</v>
      </c>
      <c r="F48" s="1203"/>
      <c r="G48" s="1203"/>
      <c r="H48" s="1204"/>
      <c r="I48" s="345" t="s">
        <v>489</v>
      </c>
      <c r="J48" s="346" t="s">
        <v>489</v>
      </c>
      <c r="K48" s="346" t="s">
        <v>489</v>
      </c>
      <c r="L48" s="346" t="s">
        <v>489</v>
      </c>
      <c r="M48" s="347" t="s">
        <v>489</v>
      </c>
    </row>
    <row r="49" spans="2:13" ht="27.75" customHeight="1" x14ac:dyDescent="0.2">
      <c r="B49" s="1199"/>
      <c r="C49" s="1200"/>
      <c r="D49" s="104"/>
      <c r="E49" s="1203" t="s">
        <v>39</v>
      </c>
      <c r="F49" s="1203"/>
      <c r="G49" s="1203"/>
      <c r="H49" s="1204"/>
      <c r="I49" s="345" t="s">
        <v>489</v>
      </c>
      <c r="J49" s="346" t="s">
        <v>489</v>
      </c>
      <c r="K49" s="346" t="s">
        <v>489</v>
      </c>
      <c r="L49" s="346" t="s">
        <v>489</v>
      </c>
      <c r="M49" s="347" t="s">
        <v>489</v>
      </c>
    </row>
    <row r="50" spans="2:13" ht="27.75" customHeight="1" x14ac:dyDescent="0.2">
      <c r="B50" s="1208" t="s">
        <v>40</v>
      </c>
      <c r="C50" s="1209"/>
      <c r="D50" s="107"/>
      <c r="E50" s="1203" t="s">
        <v>41</v>
      </c>
      <c r="F50" s="1203"/>
      <c r="G50" s="1203"/>
      <c r="H50" s="1204"/>
      <c r="I50" s="345">
        <v>2613</v>
      </c>
      <c r="J50" s="346">
        <v>2428</v>
      </c>
      <c r="K50" s="346">
        <v>2884</v>
      </c>
      <c r="L50" s="346">
        <v>3051</v>
      </c>
      <c r="M50" s="347">
        <v>3153</v>
      </c>
    </row>
    <row r="51" spans="2:13" ht="27.75" customHeight="1" x14ac:dyDescent="0.2">
      <c r="B51" s="1197"/>
      <c r="C51" s="1198"/>
      <c r="D51" s="104"/>
      <c r="E51" s="1203" t="s">
        <v>42</v>
      </c>
      <c r="F51" s="1203"/>
      <c r="G51" s="1203"/>
      <c r="H51" s="1204"/>
      <c r="I51" s="345">
        <v>8</v>
      </c>
      <c r="J51" s="346">
        <v>4</v>
      </c>
      <c r="K51" s="346">
        <v>32</v>
      </c>
      <c r="L51" s="346">
        <v>28</v>
      </c>
      <c r="M51" s="347">
        <v>24</v>
      </c>
    </row>
    <row r="52" spans="2:13" ht="27.75" customHeight="1" x14ac:dyDescent="0.2">
      <c r="B52" s="1199"/>
      <c r="C52" s="1200"/>
      <c r="D52" s="104"/>
      <c r="E52" s="1203" t="s">
        <v>43</v>
      </c>
      <c r="F52" s="1203"/>
      <c r="G52" s="1203"/>
      <c r="H52" s="1204"/>
      <c r="I52" s="345">
        <v>6945</v>
      </c>
      <c r="J52" s="346">
        <v>6947</v>
      </c>
      <c r="K52" s="346">
        <v>6779</v>
      </c>
      <c r="L52" s="346">
        <v>6884</v>
      </c>
      <c r="M52" s="347">
        <v>6558</v>
      </c>
    </row>
    <row r="53" spans="2:13" ht="27.75" customHeight="1" thickBot="1" x14ac:dyDescent="0.25">
      <c r="B53" s="1210" t="s">
        <v>19</v>
      </c>
      <c r="C53" s="1211"/>
      <c r="D53" s="108"/>
      <c r="E53" s="1212" t="s">
        <v>44</v>
      </c>
      <c r="F53" s="1212"/>
      <c r="G53" s="1212"/>
      <c r="H53" s="1213"/>
      <c r="I53" s="348">
        <v>1101</v>
      </c>
      <c r="J53" s="349">
        <v>1646</v>
      </c>
      <c r="K53" s="349">
        <v>1006</v>
      </c>
      <c r="L53" s="349">
        <v>718</v>
      </c>
      <c r="M53" s="350">
        <v>618</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jcIExx5wN/YDZ3fe+7bUa2OEm7uQPgbbD+s5XJb5crU/AlcM5okvgjWiBdBHutKDYcbQAp4sPggRF6sgS0Wt8A==" saltValue="3FrQPrlRZSJTs4/ABcWK2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529</v>
      </c>
      <c r="G54" s="117" t="s">
        <v>530</v>
      </c>
      <c r="H54" s="118" t="s">
        <v>531</v>
      </c>
    </row>
    <row r="55" spans="2:8" ht="52.5" customHeight="1" x14ac:dyDescent="0.2">
      <c r="B55" s="119"/>
      <c r="C55" s="1222" t="s">
        <v>46</v>
      </c>
      <c r="D55" s="1222"/>
      <c r="E55" s="1223"/>
      <c r="F55" s="120">
        <v>1379</v>
      </c>
      <c r="G55" s="120">
        <v>1474</v>
      </c>
      <c r="H55" s="121">
        <v>1477</v>
      </c>
    </row>
    <row r="56" spans="2:8" ht="52.5" customHeight="1" x14ac:dyDescent="0.2">
      <c r="B56" s="122"/>
      <c r="C56" s="1224" t="s">
        <v>47</v>
      </c>
      <c r="D56" s="1224"/>
      <c r="E56" s="1225"/>
      <c r="F56" s="123">
        <v>884</v>
      </c>
      <c r="G56" s="123">
        <v>886</v>
      </c>
      <c r="H56" s="124">
        <v>887</v>
      </c>
    </row>
    <row r="57" spans="2:8" ht="53.25" customHeight="1" x14ac:dyDescent="0.2">
      <c r="B57" s="122"/>
      <c r="C57" s="1226" t="s">
        <v>48</v>
      </c>
      <c r="D57" s="1226"/>
      <c r="E57" s="1227"/>
      <c r="F57" s="125">
        <v>1228</v>
      </c>
      <c r="G57" s="125">
        <v>1254</v>
      </c>
      <c r="H57" s="126">
        <v>1326</v>
      </c>
    </row>
    <row r="58" spans="2:8" ht="45.75" customHeight="1" x14ac:dyDescent="0.2">
      <c r="B58" s="127"/>
      <c r="C58" s="1214" t="s">
        <v>560</v>
      </c>
      <c r="D58" s="1215"/>
      <c r="E58" s="1216"/>
      <c r="F58" s="128">
        <v>864</v>
      </c>
      <c r="G58" s="128">
        <v>868</v>
      </c>
      <c r="H58" s="129">
        <v>872</v>
      </c>
    </row>
    <row r="59" spans="2:8" ht="45.75" customHeight="1" x14ac:dyDescent="0.2">
      <c r="B59" s="127"/>
      <c r="C59" s="1214" t="s">
        <v>561</v>
      </c>
      <c r="D59" s="1215"/>
      <c r="E59" s="1216"/>
      <c r="F59" s="128">
        <v>81</v>
      </c>
      <c r="G59" s="128">
        <v>101</v>
      </c>
      <c r="H59" s="129">
        <v>137</v>
      </c>
    </row>
    <row r="60" spans="2:8" ht="45.75" customHeight="1" x14ac:dyDescent="0.2">
      <c r="B60" s="127"/>
      <c r="C60" s="1214" t="s">
        <v>562</v>
      </c>
      <c r="D60" s="1215"/>
      <c r="E60" s="1216"/>
      <c r="F60" s="128">
        <v>123</v>
      </c>
      <c r="G60" s="128">
        <v>123</v>
      </c>
      <c r="H60" s="129">
        <v>124</v>
      </c>
    </row>
    <row r="61" spans="2:8" ht="45.75" customHeight="1" x14ac:dyDescent="0.2">
      <c r="B61" s="127"/>
      <c r="C61" s="1214" t="s">
        <v>563</v>
      </c>
      <c r="D61" s="1215"/>
      <c r="E61" s="1216"/>
      <c r="F61" s="128">
        <v>57</v>
      </c>
      <c r="G61" s="128">
        <v>71</v>
      </c>
      <c r="H61" s="129">
        <v>71</v>
      </c>
    </row>
    <row r="62" spans="2:8" ht="45.75" customHeight="1" thickBot="1" x14ac:dyDescent="0.25">
      <c r="B62" s="130"/>
      <c r="C62" s="1217" t="s">
        <v>564</v>
      </c>
      <c r="D62" s="1218"/>
      <c r="E62" s="1219"/>
      <c r="F62" s="131">
        <v>50</v>
      </c>
      <c r="G62" s="131">
        <v>50</v>
      </c>
      <c r="H62" s="132">
        <v>50</v>
      </c>
    </row>
    <row r="63" spans="2:8" ht="52.5" customHeight="1" thickBot="1" x14ac:dyDescent="0.25">
      <c r="B63" s="133"/>
      <c r="C63" s="1220" t="s">
        <v>49</v>
      </c>
      <c r="D63" s="1220"/>
      <c r="E63" s="1221"/>
      <c r="F63" s="134">
        <v>3491</v>
      </c>
      <c r="G63" s="134">
        <v>3613</v>
      </c>
      <c r="H63" s="135">
        <v>3690</v>
      </c>
    </row>
    <row r="64" spans="2:8" ht="13" x14ac:dyDescent="0.2"/>
  </sheetData>
  <sheetProtection algorithmName="SHA-512" hashValue="M+D9RdR9yHSduEekvlY429EcU24IR0/zkrLEUrh7Jrh58i0K05zXdKq58JmK5lo+DQWO+mGhRmURMmsQ0mwbQg==" saltValue="o2L7P+BUPj81hGff4Z/6k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E438EF-EE10-461A-A8BF-FB845F093ED9}">
  <sheetPr>
    <pageSetUpPr fitToPage="1"/>
  </sheetPr>
  <dimension ref="A1:DE85"/>
  <sheetViews>
    <sheetView showGridLines="0" topLeftCell="AE48" zoomScale="120" zoomScaleNormal="120" zoomScaleSheetLayoutView="55" workbookViewId="0">
      <selection activeCell="AP39" sqref="AP39"/>
    </sheetView>
  </sheetViews>
  <sheetFormatPr defaultColWidth="0" defaultRowHeight="13.5"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 x14ac:dyDescent="0.2">
      <c r="DD19" s="255"/>
      <c r="DE19" s="255"/>
    </row>
    <row r="20" spans="1:109" ht="13"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356"/>
      <c r="DD40" s="356"/>
      <c r="DE40" s="255"/>
    </row>
    <row r="41" spans="2:109" ht="16.5" x14ac:dyDescent="0.2">
      <c r="B41" s="256" t="s">
        <v>565</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357"/>
      <c r="I42" s="358"/>
      <c r="J42" s="358"/>
      <c r="K42" s="358"/>
      <c r="AM42" s="357"/>
      <c r="AN42" s="357" t="s">
        <v>566</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50" t="s">
        <v>567</v>
      </c>
      <c r="AO43" s="1251"/>
      <c r="AP43" s="1251"/>
      <c r="AQ43" s="1251"/>
      <c r="AR43" s="1251"/>
      <c r="AS43" s="1251"/>
      <c r="AT43" s="1251"/>
      <c r="AU43" s="1251"/>
      <c r="AV43" s="1251"/>
      <c r="AW43" s="1251"/>
      <c r="AX43" s="1251"/>
      <c r="AY43" s="1251"/>
      <c r="AZ43" s="1251"/>
      <c r="BA43" s="1251"/>
      <c r="BB43" s="1251"/>
      <c r="BC43" s="1251"/>
      <c r="BD43" s="1251"/>
      <c r="BE43" s="1251"/>
      <c r="BF43" s="1251"/>
      <c r="BG43" s="1251"/>
      <c r="BH43" s="1251"/>
      <c r="BI43" s="1251"/>
      <c r="BJ43" s="1251"/>
      <c r="BK43" s="1251"/>
      <c r="BL43" s="1251"/>
      <c r="BM43" s="1251"/>
      <c r="BN43" s="1251"/>
      <c r="BO43" s="1251"/>
      <c r="BP43" s="1251"/>
      <c r="BQ43" s="1251"/>
      <c r="BR43" s="1251"/>
      <c r="BS43" s="1251"/>
      <c r="BT43" s="1251"/>
      <c r="BU43" s="1251"/>
      <c r="BV43" s="1251"/>
      <c r="BW43" s="1251"/>
      <c r="BX43" s="1251"/>
      <c r="BY43" s="1251"/>
      <c r="BZ43" s="1251"/>
      <c r="CA43" s="1251"/>
      <c r="CB43" s="1251"/>
      <c r="CC43" s="1251"/>
      <c r="CD43" s="1251"/>
      <c r="CE43" s="1251"/>
      <c r="CF43" s="1251"/>
      <c r="CG43" s="1251"/>
      <c r="CH43" s="1251"/>
      <c r="CI43" s="1251"/>
      <c r="CJ43" s="1251"/>
      <c r="CK43" s="1251"/>
      <c r="CL43" s="1251"/>
      <c r="CM43" s="1251"/>
      <c r="CN43" s="1251"/>
      <c r="CO43" s="1251"/>
      <c r="CP43" s="1251"/>
      <c r="CQ43" s="1251"/>
      <c r="CR43" s="1251"/>
      <c r="CS43" s="1251"/>
      <c r="CT43" s="1251"/>
      <c r="CU43" s="1251"/>
      <c r="CV43" s="1251"/>
      <c r="CW43" s="1251"/>
      <c r="CX43" s="1251"/>
      <c r="CY43" s="1251"/>
      <c r="CZ43" s="1251"/>
      <c r="DA43" s="1251"/>
      <c r="DB43" s="1251"/>
      <c r="DC43" s="1252"/>
    </row>
    <row r="44" spans="2:109" ht="13" x14ac:dyDescent="0.2">
      <c r="B44" s="259"/>
      <c r="AN44" s="1253"/>
      <c r="AO44" s="1254"/>
      <c r="AP44" s="1254"/>
      <c r="AQ44" s="1254"/>
      <c r="AR44" s="1254"/>
      <c r="AS44" s="1254"/>
      <c r="AT44" s="1254"/>
      <c r="AU44" s="1254"/>
      <c r="AV44" s="1254"/>
      <c r="AW44" s="1254"/>
      <c r="AX44" s="1254"/>
      <c r="AY44" s="1254"/>
      <c r="AZ44" s="1254"/>
      <c r="BA44" s="1254"/>
      <c r="BB44" s="1254"/>
      <c r="BC44" s="1254"/>
      <c r="BD44" s="1254"/>
      <c r="BE44" s="1254"/>
      <c r="BF44" s="1254"/>
      <c r="BG44" s="1254"/>
      <c r="BH44" s="1254"/>
      <c r="BI44" s="1254"/>
      <c r="BJ44" s="1254"/>
      <c r="BK44" s="1254"/>
      <c r="BL44" s="1254"/>
      <c r="BM44" s="1254"/>
      <c r="BN44" s="1254"/>
      <c r="BO44" s="1254"/>
      <c r="BP44" s="1254"/>
      <c r="BQ44" s="1254"/>
      <c r="BR44" s="1254"/>
      <c r="BS44" s="1254"/>
      <c r="BT44" s="1254"/>
      <c r="BU44" s="1254"/>
      <c r="BV44" s="1254"/>
      <c r="BW44" s="1254"/>
      <c r="BX44" s="1254"/>
      <c r="BY44" s="1254"/>
      <c r="BZ44" s="1254"/>
      <c r="CA44" s="1254"/>
      <c r="CB44" s="1254"/>
      <c r="CC44" s="1254"/>
      <c r="CD44" s="1254"/>
      <c r="CE44" s="1254"/>
      <c r="CF44" s="1254"/>
      <c r="CG44" s="1254"/>
      <c r="CH44" s="1254"/>
      <c r="CI44" s="1254"/>
      <c r="CJ44" s="1254"/>
      <c r="CK44" s="1254"/>
      <c r="CL44" s="1254"/>
      <c r="CM44" s="1254"/>
      <c r="CN44" s="1254"/>
      <c r="CO44" s="1254"/>
      <c r="CP44" s="1254"/>
      <c r="CQ44" s="1254"/>
      <c r="CR44" s="1254"/>
      <c r="CS44" s="1254"/>
      <c r="CT44" s="1254"/>
      <c r="CU44" s="1254"/>
      <c r="CV44" s="1254"/>
      <c r="CW44" s="1254"/>
      <c r="CX44" s="1254"/>
      <c r="CY44" s="1254"/>
      <c r="CZ44" s="1254"/>
      <c r="DA44" s="1254"/>
      <c r="DB44" s="1254"/>
      <c r="DC44" s="1255"/>
    </row>
    <row r="45" spans="2:109" ht="13" x14ac:dyDescent="0.2">
      <c r="B45" s="259"/>
      <c r="AN45" s="1253"/>
      <c r="AO45" s="1254"/>
      <c r="AP45" s="1254"/>
      <c r="AQ45" s="1254"/>
      <c r="AR45" s="1254"/>
      <c r="AS45" s="1254"/>
      <c r="AT45" s="1254"/>
      <c r="AU45" s="1254"/>
      <c r="AV45" s="1254"/>
      <c r="AW45" s="1254"/>
      <c r="AX45" s="1254"/>
      <c r="AY45" s="1254"/>
      <c r="AZ45" s="1254"/>
      <c r="BA45" s="1254"/>
      <c r="BB45" s="1254"/>
      <c r="BC45" s="1254"/>
      <c r="BD45" s="1254"/>
      <c r="BE45" s="1254"/>
      <c r="BF45" s="1254"/>
      <c r="BG45" s="1254"/>
      <c r="BH45" s="1254"/>
      <c r="BI45" s="1254"/>
      <c r="BJ45" s="1254"/>
      <c r="BK45" s="1254"/>
      <c r="BL45" s="1254"/>
      <c r="BM45" s="1254"/>
      <c r="BN45" s="1254"/>
      <c r="BO45" s="1254"/>
      <c r="BP45" s="1254"/>
      <c r="BQ45" s="1254"/>
      <c r="BR45" s="1254"/>
      <c r="BS45" s="1254"/>
      <c r="BT45" s="1254"/>
      <c r="BU45" s="1254"/>
      <c r="BV45" s="1254"/>
      <c r="BW45" s="1254"/>
      <c r="BX45" s="1254"/>
      <c r="BY45" s="1254"/>
      <c r="BZ45" s="1254"/>
      <c r="CA45" s="1254"/>
      <c r="CB45" s="1254"/>
      <c r="CC45" s="1254"/>
      <c r="CD45" s="1254"/>
      <c r="CE45" s="1254"/>
      <c r="CF45" s="1254"/>
      <c r="CG45" s="1254"/>
      <c r="CH45" s="1254"/>
      <c r="CI45" s="1254"/>
      <c r="CJ45" s="1254"/>
      <c r="CK45" s="1254"/>
      <c r="CL45" s="1254"/>
      <c r="CM45" s="1254"/>
      <c r="CN45" s="1254"/>
      <c r="CO45" s="1254"/>
      <c r="CP45" s="1254"/>
      <c r="CQ45" s="1254"/>
      <c r="CR45" s="1254"/>
      <c r="CS45" s="1254"/>
      <c r="CT45" s="1254"/>
      <c r="CU45" s="1254"/>
      <c r="CV45" s="1254"/>
      <c r="CW45" s="1254"/>
      <c r="CX45" s="1254"/>
      <c r="CY45" s="1254"/>
      <c r="CZ45" s="1254"/>
      <c r="DA45" s="1254"/>
      <c r="DB45" s="1254"/>
      <c r="DC45" s="1255"/>
    </row>
    <row r="46" spans="2:109" ht="13" x14ac:dyDescent="0.2">
      <c r="B46" s="259"/>
      <c r="AN46" s="1253"/>
      <c r="AO46" s="1254"/>
      <c r="AP46" s="1254"/>
      <c r="AQ46" s="1254"/>
      <c r="AR46" s="1254"/>
      <c r="AS46" s="1254"/>
      <c r="AT46" s="1254"/>
      <c r="AU46" s="1254"/>
      <c r="AV46" s="1254"/>
      <c r="AW46" s="1254"/>
      <c r="AX46" s="1254"/>
      <c r="AY46" s="1254"/>
      <c r="AZ46" s="1254"/>
      <c r="BA46" s="1254"/>
      <c r="BB46" s="1254"/>
      <c r="BC46" s="1254"/>
      <c r="BD46" s="1254"/>
      <c r="BE46" s="1254"/>
      <c r="BF46" s="1254"/>
      <c r="BG46" s="1254"/>
      <c r="BH46" s="1254"/>
      <c r="BI46" s="1254"/>
      <c r="BJ46" s="1254"/>
      <c r="BK46" s="1254"/>
      <c r="BL46" s="1254"/>
      <c r="BM46" s="1254"/>
      <c r="BN46" s="1254"/>
      <c r="BO46" s="1254"/>
      <c r="BP46" s="1254"/>
      <c r="BQ46" s="1254"/>
      <c r="BR46" s="1254"/>
      <c r="BS46" s="1254"/>
      <c r="BT46" s="1254"/>
      <c r="BU46" s="1254"/>
      <c r="BV46" s="1254"/>
      <c r="BW46" s="1254"/>
      <c r="BX46" s="1254"/>
      <c r="BY46" s="1254"/>
      <c r="BZ46" s="1254"/>
      <c r="CA46" s="1254"/>
      <c r="CB46" s="1254"/>
      <c r="CC46" s="1254"/>
      <c r="CD46" s="1254"/>
      <c r="CE46" s="1254"/>
      <c r="CF46" s="1254"/>
      <c r="CG46" s="1254"/>
      <c r="CH46" s="1254"/>
      <c r="CI46" s="1254"/>
      <c r="CJ46" s="1254"/>
      <c r="CK46" s="1254"/>
      <c r="CL46" s="1254"/>
      <c r="CM46" s="1254"/>
      <c r="CN46" s="1254"/>
      <c r="CO46" s="1254"/>
      <c r="CP46" s="1254"/>
      <c r="CQ46" s="1254"/>
      <c r="CR46" s="1254"/>
      <c r="CS46" s="1254"/>
      <c r="CT46" s="1254"/>
      <c r="CU46" s="1254"/>
      <c r="CV46" s="1254"/>
      <c r="CW46" s="1254"/>
      <c r="CX46" s="1254"/>
      <c r="CY46" s="1254"/>
      <c r="CZ46" s="1254"/>
      <c r="DA46" s="1254"/>
      <c r="DB46" s="1254"/>
      <c r="DC46" s="1255"/>
    </row>
    <row r="47" spans="2:109" ht="13" x14ac:dyDescent="0.2">
      <c r="B47" s="259"/>
      <c r="AN47" s="1256"/>
      <c r="AO47" s="1257"/>
      <c r="AP47" s="1257"/>
      <c r="AQ47" s="1257"/>
      <c r="AR47" s="1257"/>
      <c r="AS47" s="1257"/>
      <c r="AT47" s="1257"/>
      <c r="AU47" s="1257"/>
      <c r="AV47" s="1257"/>
      <c r="AW47" s="1257"/>
      <c r="AX47" s="1257"/>
      <c r="AY47" s="1257"/>
      <c r="AZ47" s="1257"/>
      <c r="BA47" s="1257"/>
      <c r="BB47" s="1257"/>
      <c r="BC47" s="1257"/>
      <c r="BD47" s="1257"/>
      <c r="BE47" s="1257"/>
      <c r="BF47" s="1257"/>
      <c r="BG47" s="1257"/>
      <c r="BH47" s="1257"/>
      <c r="BI47" s="1257"/>
      <c r="BJ47" s="1257"/>
      <c r="BK47" s="1257"/>
      <c r="BL47" s="1257"/>
      <c r="BM47" s="1257"/>
      <c r="BN47" s="1257"/>
      <c r="BO47" s="1257"/>
      <c r="BP47" s="1257"/>
      <c r="BQ47" s="1257"/>
      <c r="BR47" s="1257"/>
      <c r="BS47" s="1257"/>
      <c r="BT47" s="1257"/>
      <c r="BU47" s="1257"/>
      <c r="BV47" s="1257"/>
      <c r="BW47" s="1257"/>
      <c r="BX47" s="1257"/>
      <c r="BY47" s="1257"/>
      <c r="BZ47" s="1257"/>
      <c r="CA47" s="1257"/>
      <c r="CB47" s="1257"/>
      <c r="CC47" s="1257"/>
      <c r="CD47" s="1257"/>
      <c r="CE47" s="1257"/>
      <c r="CF47" s="1257"/>
      <c r="CG47" s="1257"/>
      <c r="CH47" s="1257"/>
      <c r="CI47" s="1257"/>
      <c r="CJ47" s="1257"/>
      <c r="CK47" s="1257"/>
      <c r="CL47" s="1257"/>
      <c r="CM47" s="1257"/>
      <c r="CN47" s="1257"/>
      <c r="CO47" s="1257"/>
      <c r="CP47" s="1257"/>
      <c r="CQ47" s="1257"/>
      <c r="CR47" s="1257"/>
      <c r="CS47" s="1257"/>
      <c r="CT47" s="1257"/>
      <c r="CU47" s="1257"/>
      <c r="CV47" s="1257"/>
      <c r="CW47" s="1257"/>
      <c r="CX47" s="1257"/>
      <c r="CY47" s="1257"/>
      <c r="CZ47" s="1257"/>
      <c r="DA47" s="1257"/>
      <c r="DB47" s="1257"/>
      <c r="DC47" s="1258"/>
    </row>
    <row r="48" spans="2:109" ht="13"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 x14ac:dyDescent="0.2">
      <c r="B49" s="259"/>
      <c r="AN49" s="255" t="s">
        <v>568</v>
      </c>
    </row>
    <row r="50" spans="1:109" ht="13" x14ac:dyDescent="0.2">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527</v>
      </c>
      <c r="BQ50" s="1233"/>
      <c r="BR50" s="1233"/>
      <c r="BS50" s="1233"/>
      <c r="BT50" s="1233"/>
      <c r="BU50" s="1233"/>
      <c r="BV50" s="1233"/>
      <c r="BW50" s="1233"/>
      <c r="BX50" s="1233" t="s">
        <v>528</v>
      </c>
      <c r="BY50" s="1233"/>
      <c r="BZ50" s="1233"/>
      <c r="CA50" s="1233"/>
      <c r="CB50" s="1233"/>
      <c r="CC50" s="1233"/>
      <c r="CD50" s="1233"/>
      <c r="CE50" s="1233"/>
      <c r="CF50" s="1233" t="s">
        <v>529</v>
      </c>
      <c r="CG50" s="1233"/>
      <c r="CH50" s="1233"/>
      <c r="CI50" s="1233"/>
      <c r="CJ50" s="1233"/>
      <c r="CK50" s="1233"/>
      <c r="CL50" s="1233"/>
      <c r="CM50" s="1233"/>
      <c r="CN50" s="1233" t="s">
        <v>530</v>
      </c>
      <c r="CO50" s="1233"/>
      <c r="CP50" s="1233"/>
      <c r="CQ50" s="1233"/>
      <c r="CR50" s="1233"/>
      <c r="CS50" s="1233"/>
      <c r="CT50" s="1233"/>
      <c r="CU50" s="1233"/>
      <c r="CV50" s="1233" t="s">
        <v>531</v>
      </c>
      <c r="CW50" s="1233"/>
      <c r="CX50" s="1233"/>
      <c r="CY50" s="1233"/>
      <c r="CZ50" s="1233"/>
      <c r="DA50" s="1233"/>
      <c r="DB50" s="1233"/>
      <c r="DC50" s="1233"/>
    </row>
    <row r="51" spans="1:109" ht="13.5" customHeight="1" x14ac:dyDescent="0.2">
      <c r="B51" s="259"/>
      <c r="G51" s="1236"/>
      <c r="H51" s="1236"/>
      <c r="I51" s="1249"/>
      <c r="J51" s="1249"/>
      <c r="K51" s="1235"/>
      <c r="L51" s="1235"/>
      <c r="M51" s="1235"/>
      <c r="N51" s="1235"/>
      <c r="AM51" s="359"/>
      <c r="AN51" s="1231" t="s">
        <v>569</v>
      </c>
      <c r="AO51" s="1231"/>
      <c r="AP51" s="1231"/>
      <c r="AQ51" s="1231"/>
      <c r="AR51" s="1231"/>
      <c r="AS51" s="1231"/>
      <c r="AT51" s="1231"/>
      <c r="AU51" s="1231"/>
      <c r="AV51" s="1231"/>
      <c r="AW51" s="1231"/>
      <c r="AX51" s="1231"/>
      <c r="AY51" s="1231"/>
      <c r="AZ51" s="1231"/>
      <c r="BA51" s="1231"/>
      <c r="BB51" s="1231" t="s">
        <v>570</v>
      </c>
      <c r="BC51" s="1231"/>
      <c r="BD51" s="1231"/>
      <c r="BE51" s="1231"/>
      <c r="BF51" s="1231"/>
      <c r="BG51" s="1231"/>
      <c r="BH51" s="1231"/>
      <c r="BI51" s="1231"/>
      <c r="BJ51" s="1231"/>
      <c r="BK51" s="1231"/>
      <c r="BL51" s="1231"/>
      <c r="BM51" s="1231"/>
      <c r="BN51" s="1231"/>
      <c r="BO51" s="1231"/>
      <c r="BP51" s="1228">
        <v>29.7</v>
      </c>
      <c r="BQ51" s="1228"/>
      <c r="BR51" s="1228"/>
      <c r="BS51" s="1228"/>
      <c r="BT51" s="1228"/>
      <c r="BU51" s="1228"/>
      <c r="BV51" s="1228"/>
      <c r="BW51" s="1228"/>
      <c r="BX51" s="1228">
        <v>43.5</v>
      </c>
      <c r="BY51" s="1228"/>
      <c r="BZ51" s="1228"/>
      <c r="CA51" s="1228"/>
      <c r="CB51" s="1228"/>
      <c r="CC51" s="1228"/>
      <c r="CD51" s="1228"/>
      <c r="CE51" s="1228"/>
      <c r="CF51" s="1228">
        <v>24.9</v>
      </c>
      <c r="CG51" s="1228"/>
      <c r="CH51" s="1228"/>
      <c r="CI51" s="1228"/>
      <c r="CJ51" s="1228"/>
      <c r="CK51" s="1228"/>
      <c r="CL51" s="1228"/>
      <c r="CM51" s="1228"/>
      <c r="CN51" s="1228">
        <v>18.5</v>
      </c>
      <c r="CO51" s="1228"/>
      <c r="CP51" s="1228"/>
      <c r="CQ51" s="1228"/>
      <c r="CR51" s="1228"/>
      <c r="CS51" s="1228"/>
      <c r="CT51" s="1228"/>
      <c r="CU51" s="1228"/>
      <c r="CV51" s="1228">
        <v>15.8</v>
      </c>
      <c r="CW51" s="1228"/>
      <c r="CX51" s="1228"/>
      <c r="CY51" s="1228"/>
      <c r="CZ51" s="1228"/>
      <c r="DA51" s="1228"/>
      <c r="DB51" s="1228"/>
      <c r="DC51" s="1228"/>
    </row>
    <row r="52" spans="1:109" ht="13" x14ac:dyDescent="0.2">
      <c r="B52" s="259"/>
      <c r="G52" s="1236"/>
      <c r="H52" s="1236"/>
      <c r="I52" s="1249"/>
      <c r="J52" s="1249"/>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3" x14ac:dyDescent="0.2">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571</v>
      </c>
      <c r="BC53" s="1231"/>
      <c r="BD53" s="1231"/>
      <c r="BE53" s="1231"/>
      <c r="BF53" s="1231"/>
      <c r="BG53" s="1231"/>
      <c r="BH53" s="1231"/>
      <c r="BI53" s="1231"/>
      <c r="BJ53" s="1231"/>
      <c r="BK53" s="1231"/>
      <c r="BL53" s="1231"/>
      <c r="BM53" s="1231"/>
      <c r="BN53" s="1231"/>
      <c r="BO53" s="1231"/>
      <c r="BP53" s="1228">
        <v>61</v>
      </c>
      <c r="BQ53" s="1228"/>
      <c r="BR53" s="1228"/>
      <c r="BS53" s="1228"/>
      <c r="BT53" s="1228"/>
      <c r="BU53" s="1228"/>
      <c r="BV53" s="1228"/>
      <c r="BW53" s="1228"/>
      <c r="BX53" s="1228">
        <v>61.8</v>
      </c>
      <c r="BY53" s="1228"/>
      <c r="BZ53" s="1228"/>
      <c r="CA53" s="1228"/>
      <c r="CB53" s="1228"/>
      <c r="CC53" s="1228"/>
      <c r="CD53" s="1228"/>
      <c r="CE53" s="1228"/>
      <c r="CF53" s="1228">
        <v>63.3</v>
      </c>
      <c r="CG53" s="1228"/>
      <c r="CH53" s="1228"/>
      <c r="CI53" s="1228"/>
      <c r="CJ53" s="1228"/>
      <c r="CK53" s="1228"/>
      <c r="CL53" s="1228"/>
      <c r="CM53" s="1228"/>
      <c r="CN53" s="1228">
        <v>63.6</v>
      </c>
      <c r="CO53" s="1228"/>
      <c r="CP53" s="1228"/>
      <c r="CQ53" s="1228"/>
      <c r="CR53" s="1228"/>
      <c r="CS53" s="1228"/>
      <c r="CT53" s="1228"/>
      <c r="CU53" s="1228"/>
      <c r="CV53" s="1228">
        <v>65.7</v>
      </c>
      <c r="CW53" s="1228"/>
      <c r="CX53" s="1228"/>
      <c r="CY53" s="1228"/>
      <c r="CZ53" s="1228"/>
      <c r="DA53" s="1228"/>
      <c r="DB53" s="1228"/>
      <c r="DC53" s="1228"/>
    </row>
    <row r="54" spans="1:109" ht="13" x14ac:dyDescent="0.2">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3" x14ac:dyDescent="0.2">
      <c r="A55" s="358"/>
      <c r="B55" s="259"/>
      <c r="G55" s="1234"/>
      <c r="H55" s="1234"/>
      <c r="I55" s="1234"/>
      <c r="J55" s="1234"/>
      <c r="K55" s="1235"/>
      <c r="L55" s="1235"/>
      <c r="M55" s="1235"/>
      <c r="N55" s="1235"/>
      <c r="AN55" s="1233" t="s">
        <v>572</v>
      </c>
      <c r="AO55" s="1233"/>
      <c r="AP55" s="1233"/>
      <c r="AQ55" s="1233"/>
      <c r="AR55" s="1233"/>
      <c r="AS55" s="1233"/>
      <c r="AT55" s="1233"/>
      <c r="AU55" s="1233"/>
      <c r="AV55" s="1233"/>
      <c r="AW55" s="1233"/>
      <c r="AX55" s="1233"/>
      <c r="AY55" s="1233"/>
      <c r="AZ55" s="1233"/>
      <c r="BA55" s="1233"/>
      <c r="BB55" s="1231" t="s">
        <v>570</v>
      </c>
      <c r="BC55" s="1231"/>
      <c r="BD55" s="1231"/>
      <c r="BE55" s="1231"/>
      <c r="BF55" s="1231"/>
      <c r="BG55" s="1231"/>
      <c r="BH55" s="1231"/>
      <c r="BI55" s="1231"/>
      <c r="BJ55" s="1231"/>
      <c r="BK55" s="1231"/>
      <c r="BL55" s="1231"/>
      <c r="BM55" s="1231"/>
      <c r="BN55" s="1231"/>
      <c r="BO55" s="1231"/>
      <c r="BP55" s="1228">
        <v>21</v>
      </c>
      <c r="BQ55" s="1228"/>
      <c r="BR55" s="1228"/>
      <c r="BS55" s="1228"/>
      <c r="BT55" s="1228"/>
      <c r="BU55" s="1228"/>
      <c r="BV55" s="1228"/>
      <c r="BW55" s="1228"/>
      <c r="BX55" s="1228">
        <v>23.5</v>
      </c>
      <c r="BY55" s="1228"/>
      <c r="BZ55" s="1228"/>
      <c r="CA55" s="1228"/>
      <c r="CB55" s="1228"/>
      <c r="CC55" s="1228"/>
      <c r="CD55" s="1228"/>
      <c r="CE55" s="1228"/>
      <c r="CF55" s="1228">
        <v>8.5</v>
      </c>
      <c r="CG55" s="1228"/>
      <c r="CH55" s="1228"/>
      <c r="CI55" s="1228"/>
      <c r="CJ55" s="1228"/>
      <c r="CK55" s="1228"/>
      <c r="CL55" s="1228"/>
      <c r="CM55" s="1228"/>
      <c r="CN55" s="1228">
        <v>0</v>
      </c>
      <c r="CO55" s="1228"/>
      <c r="CP55" s="1228"/>
      <c r="CQ55" s="1228"/>
      <c r="CR55" s="1228"/>
      <c r="CS55" s="1228"/>
      <c r="CT55" s="1228"/>
      <c r="CU55" s="1228"/>
      <c r="CV55" s="1228">
        <v>0</v>
      </c>
      <c r="CW55" s="1228"/>
      <c r="CX55" s="1228"/>
      <c r="CY55" s="1228"/>
      <c r="CZ55" s="1228"/>
      <c r="DA55" s="1228"/>
      <c r="DB55" s="1228"/>
      <c r="DC55" s="1228"/>
    </row>
    <row r="56" spans="1:109" ht="13" x14ac:dyDescent="0.2">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ht="13" x14ac:dyDescent="0.2">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571</v>
      </c>
      <c r="BC57" s="1231"/>
      <c r="BD57" s="1231"/>
      <c r="BE57" s="1231"/>
      <c r="BF57" s="1231"/>
      <c r="BG57" s="1231"/>
      <c r="BH57" s="1231"/>
      <c r="BI57" s="1231"/>
      <c r="BJ57" s="1231"/>
      <c r="BK57" s="1231"/>
      <c r="BL57" s="1231"/>
      <c r="BM57" s="1231"/>
      <c r="BN57" s="1231"/>
      <c r="BO57" s="1231"/>
      <c r="BP57" s="1228">
        <v>61.4</v>
      </c>
      <c r="BQ57" s="1228"/>
      <c r="BR57" s="1228"/>
      <c r="BS57" s="1228"/>
      <c r="BT57" s="1228"/>
      <c r="BU57" s="1228"/>
      <c r="BV57" s="1228"/>
      <c r="BW57" s="1228"/>
      <c r="BX57" s="1228">
        <v>62</v>
      </c>
      <c r="BY57" s="1228"/>
      <c r="BZ57" s="1228"/>
      <c r="CA57" s="1228"/>
      <c r="CB57" s="1228"/>
      <c r="CC57" s="1228"/>
      <c r="CD57" s="1228"/>
      <c r="CE57" s="1228"/>
      <c r="CF57" s="1228">
        <v>62</v>
      </c>
      <c r="CG57" s="1228"/>
      <c r="CH57" s="1228"/>
      <c r="CI57" s="1228"/>
      <c r="CJ57" s="1228"/>
      <c r="CK57" s="1228"/>
      <c r="CL57" s="1228"/>
      <c r="CM57" s="1228"/>
      <c r="CN57" s="1228">
        <v>63.5</v>
      </c>
      <c r="CO57" s="1228"/>
      <c r="CP57" s="1228"/>
      <c r="CQ57" s="1228"/>
      <c r="CR57" s="1228"/>
      <c r="CS57" s="1228"/>
      <c r="CT57" s="1228"/>
      <c r="CU57" s="1228"/>
      <c r="CV57" s="1228">
        <v>63.1</v>
      </c>
      <c r="CW57" s="1228"/>
      <c r="CX57" s="1228"/>
      <c r="CY57" s="1228"/>
      <c r="CZ57" s="1228"/>
      <c r="DA57" s="1228"/>
      <c r="DB57" s="1228"/>
      <c r="DC57" s="1228"/>
      <c r="DD57" s="363"/>
      <c r="DE57" s="362"/>
    </row>
    <row r="58" spans="1:109" s="358" customFormat="1" ht="13" x14ac:dyDescent="0.2">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ht="13"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5" x14ac:dyDescent="0.2">
      <c r="B63" s="312" t="s">
        <v>573</v>
      </c>
    </row>
    <row r="64" spans="1:109" ht="13" x14ac:dyDescent="0.2">
      <c r="B64" s="259"/>
      <c r="G64" s="357"/>
      <c r="I64" s="369"/>
      <c r="J64" s="369"/>
      <c r="K64" s="369"/>
      <c r="L64" s="369"/>
      <c r="M64" s="369"/>
      <c r="N64" s="370"/>
      <c r="AM64" s="357"/>
      <c r="AN64" s="357" t="s">
        <v>566</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 x14ac:dyDescent="0.2">
      <c r="B65" s="259"/>
      <c r="AN65" s="1240" t="s">
        <v>574</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ht="13" x14ac:dyDescent="0.2">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ht="13" x14ac:dyDescent="0.2">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ht="13" x14ac:dyDescent="0.2">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ht="13" x14ac:dyDescent="0.2">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ht="13"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 x14ac:dyDescent="0.2">
      <c r="B71" s="259"/>
      <c r="G71" s="374"/>
      <c r="I71" s="375"/>
      <c r="J71" s="372"/>
      <c r="K71" s="372"/>
      <c r="L71" s="373"/>
      <c r="M71" s="372"/>
      <c r="N71" s="373"/>
      <c r="AM71" s="374"/>
      <c r="AN71" s="255" t="s">
        <v>568</v>
      </c>
    </row>
    <row r="72" spans="2:107" ht="13" x14ac:dyDescent="0.2">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527</v>
      </c>
      <c r="BQ72" s="1233"/>
      <c r="BR72" s="1233"/>
      <c r="BS72" s="1233"/>
      <c r="BT72" s="1233"/>
      <c r="BU72" s="1233"/>
      <c r="BV72" s="1233"/>
      <c r="BW72" s="1233"/>
      <c r="BX72" s="1233" t="s">
        <v>528</v>
      </c>
      <c r="BY72" s="1233"/>
      <c r="BZ72" s="1233"/>
      <c r="CA72" s="1233"/>
      <c r="CB72" s="1233"/>
      <c r="CC72" s="1233"/>
      <c r="CD72" s="1233"/>
      <c r="CE72" s="1233"/>
      <c r="CF72" s="1233" t="s">
        <v>529</v>
      </c>
      <c r="CG72" s="1233"/>
      <c r="CH72" s="1233"/>
      <c r="CI72" s="1233"/>
      <c r="CJ72" s="1233"/>
      <c r="CK72" s="1233"/>
      <c r="CL72" s="1233"/>
      <c r="CM72" s="1233"/>
      <c r="CN72" s="1233" t="s">
        <v>530</v>
      </c>
      <c r="CO72" s="1233"/>
      <c r="CP72" s="1233"/>
      <c r="CQ72" s="1233"/>
      <c r="CR72" s="1233"/>
      <c r="CS72" s="1233"/>
      <c r="CT72" s="1233"/>
      <c r="CU72" s="1233"/>
      <c r="CV72" s="1233" t="s">
        <v>531</v>
      </c>
      <c r="CW72" s="1233"/>
      <c r="CX72" s="1233"/>
      <c r="CY72" s="1233"/>
      <c r="CZ72" s="1233"/>
      <c r="DA72" s="1233"/>
      <c r="DB72" s="1233"/>
      <c r="DC72" s="1233"/>
    </row>
    <row r="73" spans="2:107" ht="13" x14ac:dyDescent="0.2">
      <c r="B73" s="259"/>
      <c r="G73" s="1236"/>
      <c r="H73" s="1236"/>
      <c r="I73" s="1236"/>
      <c r="J73" s="1236"/>
      <c r="K73" s="1232"/>
      <c r="L73" s="1232"/>
      <c r="M73" s="1232"/>
      <c r="N73" s="1232"/>
      <c r="AM73" s="359"/>
      <c r="AN73" s="1231" t="s">
        <v>569</v>
      </c>
      <c r="AO73" s="1231"/>
      <c r="AP73" s="1231"/>
      <c r="AQ73" s="1231"/>
      <c r="AR73" s="1231"/>
      <c r="AS73" s="1231"/>
      <c r="AT73" s="1231"/>
      <c r="AU73" s="1231"/>
      <c r="AV73" s="1231"/>
      <c r="AW73" s="1231"/>
      <c r="AX73" s="1231"/>
      <c r="AY73" s="1231"/>
      <c r="AZ73" s="1231"/>
      <c r="BA73" s="1231"/>
      <c r="BB73" s="1231" t="s">
        <v>570</v>
      </c>
      <c r="BC73" s="1231"/>
      <c r="BD73" s="1231"/>
      <c r="BE73" s="1231"/>
      <c r="BF73" s="1231"/>
      <c r="BG73" s="1231"/>
      <c r="BH73" s="1231"/>
      <c r="BI73" s="1231"/>
      <c r="BJ73" s="1231"/>
      <c r="BK73" s="1231"/>
      <c r="BL73" s="1231"/>
      <c r="BM73" s="1231"/>
      <c r="BN73" s="1231"/>
      <c r="BO73" s="1231"/>
      <c r="BP73" s="1228">
        <v>29.7</v>
      </c>
      <c r="BQ73" s="1228"/>
      <c r="BR73" s="1228"/>
      <c r="BS73" s="1228"/>
      <c r="BT73" s="1228"/>
      <c r="BU73" s="1228"/>
      <c r="BV73" s="1228"/>
      <c r="BW73" s="1228"/>
      <c r="BX73" s="1228">
        <v>43.5</v>
      </c>
      <c r="BY73" s="1228"/>
      <c r="BZ73" s="1228"/>
      <c r="CA73" s="1228"/>
      <c r="CB73" s="1228"/>
      <c r="CC73" s="1228"/>
      <c r="CD73" s="1228"/>
      <c r="CE73" s="1228"/>
      <c r="CF73" s="1228">
        <v>24.9</v>
      </c>
      <c r="CG73" s="1228"/>
      <c r="CH73" s="1228"/>
      <c r="CI73" s="1228"/>
      <c r="CJ73" s="1228"/>
      <c r="CK73" s="1228"/>
      <c r="CL73" s="1228"/>
      <c r="CM73" s="1228"/>
      <c r="CN73" s="1228">
        <v>18.5</v>
      </c>
      <c r="CO73" s="1228"/>
      <c r="CP73" s="1228"/>
      <c r="CQ73" s="1228"/>
      <c r="CR73" s="1228"/>
      <c r="CS73" s="1228"/>
      <c r="CT73" s="1228"/>
      <c r="CU73" s="1228"/>
      <c r="CV73" s="1228">
        <v>15.8</v>
      </c>
      <c r="CW73" s="1228"/>
      <c r="CX73" s="1228"/>
      <c r="CY73" s="1228"/>
      <c r="CZ73" s="1228"/>
      <c r="DA73" s="1228"/>
      <c r="DB73" s="1228"/>
      <c r="DC73" s="1228"/>
    </row>
    <row r="74" spans="2:107" ht="13" x14ac:dyDescent="0.2">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3" x14ac:dyDescent="0.2">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575</v>
      </c>
      <c r="BC75" s="1231"/>
      <c r="BD75" s="1231"/>
      <c r="BE75" s="1231"/>
      <c r="BF75" s="1231"/>
      <c r="BG75" s="1231"/>
      <c r="BH75" s="1231"/>
      <c r="BI75" s="1231"/>
      <c r="BJ75" s="1231"/>
      <c r="BK75" s="1231"/>
      <c r="BL75" s="1231"/>
      <c r="BM75" s="1231"/>
      <c r="BN75" s="1231"/>
      <c r="BO75" s="1231"/>
      <c r="BP75" s="1228">
        <v>8.1999999999999993</v>
      </c>
      <c r="BQ75" s="1228"/>
      <c r="BR75" s="1228"/>
      <c r="BS75" s="1228"/>
      <c r="BT75" s="1228"/>
      <c r="BU75" s="1228"/>
      <c r="BV75" s="1228"/>
      <c r="BW75" s="1228"/>
      <c r="BX75" s="1228">
        <v>8.3000000000000007</v>
      </c>
      <c r="BY75" s="1228"/>
      <c r="BZ75" s="1228"/>
      <c r="CA75" s="1228"/>
      <c r="CB75" s="1228"/>
      <c r="CC75" s="1228"/>
      <c r="CD75" s="1228"/>
      <c r="CE75" s="1228"/>
      <c r="CF75" s="1228">
        <v>8.3000000000000007</v>
      </c>
      <c r="CG75" s="1228"/>
      <c r="CH75" s="1228"/>
      <c r="CI75" s="1228"/>
      <c r="CJ75" s="1228"/>
      <c r="CK75" s="1228"/>
      <c r="CL75" s="1228"/>
      <c r="CM75" s="1228"/>
      <c r="CN75" s="1228">
        <v>8.4</v>
      </c>
      <c r="CO75" s="1228"/>
      <c r="CP75" s="1228"/>
      <c r="CQ75" s="1228"/>
      <c r="CR75" s="1228"/>
      <c r="CS75" s="1228"/>
      <c r="CT75" s="1228"/>
      <c r="CU75" s="1228"/>
      <c r="CV75" s="1228">
        <v>8.1999999999999993</v>
      </c>
      <c r="CW75" s="1228"/>
      <c r="CX75" s="1228"/>
      <c r="CY75" s="1228"/>
      <c r="CZ75" s="1228"/>
      <c r="DA75" s="1228"/>
      <c r="DB75" s="1228"/>
      <c r="DC75" s="1228"/>
    </row>
    <row r="76" spans="2:107" ht="13" x14ac:dyDescent="0.2">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3" x14ac:dyDescent="0.2">
      <c r="B77" s="259"/>
      <c r="G77" s="1234"/>
      <c r="H77" s="1234"/>
      <c r="I77" s="1234"/>
      <c r="J77" s="1234"/>
      <c r="K77" s="1232"/>
      <c r="L77" s="1232"/>
      <c r="M77" s="1232"/>
      <c r="N77" s="1232"/>
      <c r="AN77" s="1233" t="s">
        <v>572</v>
      </c>
      <c r="AO77" s="1233"/>
      <c r="AP77" s="1233"/>
      <c r="AQ77" s="1233"/>
      <c r="AR77" s="1233"/>
      <c r="AS77" s="1233"/>
      <c r="AT77" s="1233"/>
      <c r="AU77" s="1233"/>
      <c r="AV77" s="1233"/>
      <c r="AW77" s="1233"/>
      <c r="AX77" s="1233"/>
      <c r="AY77" s="1233"/>
      <c r="AZ77" s="1233"/>
      <c r="BA77" s="1233"/>
      <c r="BB77" s="1231" t="s">
        <v>570</v>
      </c>
      <c r="BC77" s="1231"/>
      <c r="BD77" s="1231"/>
      <c r="BE77" s="1231"/>
      <c r="BF77" s="1231"/>
      <c r="BG77" s="1231"/>
      <c r="BH77" s="1231"/>
      <c r="BI77" s="1231"/>
      <c r="BJ77" s="1231"/>
      <c r="BK77" s="1231"/>
      <c r="BL77" s="1231"/>
      <c r="BM77" s="1231"/>
      <c r="BN77" s="1231"/>
      <c r="BO77" s="1231"/>
      <c r="BP77" s="1228">
        <v>21</v>
      </c>
      <c r="BQ77" s="1228"/>
      <c r="BR77" s="1228"/>
      <c r="BS77" s="1228"/>
      <c r="BT77" s="1228"/>
      <c r="BU77" s="1228"/>
      <c r="BV77" s="1228"/>
      <c r="BW77" s="1228"/>
      <c r="BX77" s="1228">
        <v>23.5</v>
      </c>
      <c r="BY77" s="1228"/>
      <c r="BZ77" s="1228"/>
      <c r="CA77" s="1228"/>
      <c r="CB77" s="1228"/>
      <c r="CC77" s="1228"/>
      <c r="CD77" s="1228"/>
      <c r="CE77" s="1228"/>
      <c r="CF77" s="1228">
        <v>8.5</v>
      </c>
      <c r="CG77" s="1228"/>
      <c r="CH77" s="1228"/>
      <c r="CI77" s="1228"/>
      <c r="CJ77" s="1228"/>
      <c r="CK77" s="1228"/>
      <c r="CL77" s="1228"/>
      <c r="CM77" s="1228"/>
      <c r="CN77" s="1228">
        <v>0</v>
      </c>
      <c r="CO77" s="1228"/>
      <c r="CP77" s="1228"/>
      <c r="CQ77" s="1228"/>
      <c r="CR77" s="1228"/>
      <c r="CS77" s="1228"/>
      <c r="CT77" s="1228"/>
      <c r="CU77" s="1228"/>
      <c r="CV77" s="1228">
        <v>0</v>
      </c>
      <c r="CW77" s="1228"/>
      <c r="CX77" s="1228"/>
      <c r="CY77" s="1228"/>
      <c r="CZ77" s="1228"/>
      <c r="DA77" s="1228"/>
      <c r="DB77" s="1228"/>
      <c r="DC77" s="1228"/>
    </row>
    <row r="78" spans="2:107" ht="13" x14ac:dyDescent="0.2">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3" x14ac:dyDescent="0.2">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575</v>
      </c>
      <c r="BC79" s="1231"/>
      <c r="BD79" s="1231"/>
      <c r="BE79" s="1231"/>
      <c r="BF79" s="1231"/>
      <c r="BG79" s="1231"/>
      <c r="BH79" s="1231"/>
      <c r="BI79" s="1231"/>
      <c r="BJ79" s="1231"/>
      <c r="BK79" s="1231"/>
      <c r="BL79" s="1231"/>
      <c r="BM79" s="1231"/>
      <c r="BN79" s="1231"/>
      <c r="BO79" s="1231"/>
      <c r="BP79" s="1228">
        <v>9.1999999999999993</v>
      </c>
      <c r="BQ79" s="1228"/>
      <c r="BR79" s="1228"/>
      <c r="BS79" s="1228"/>
      <c r="BT79" s="1228"/>
      <c r="BU79" s="1228"/>
      <c r="BV79" s="1228"/>
      <c r="BW79" s="1228"/>
      <c r="BX79" s="1228">
        <v>8.6</v>
      </c>
      <c r="BY79" s="1228"/>
      <c r="BZ79" s="1228"/>
      <c r="CA79" s="1228"/>
      <c r="CB79" s="1228"/>
      <c r="CC79" s="1228"/>
      <c r="CD79" s="1228"/>
      <c r="CE79" s="1228"/>
      <c r="CF79" s="1228">
        <v>8.1999999999999993</v>
      </c>
      <c r="CG79" s="1228"/>
      <c r="CH79" s="1228"/>
      <c r="CI79" s="1228"/>
      <c r="CJ79" s="1228"/>
      <c r="CK79" s="1228"/>
      <c r="CL79" s="1228"/>
      <c r="CM79" s="1228"/>
      <c r="CN79" s="1228">
        <v>8.4</v>
      </c>
      <c r="CO79" s="1228"/>
      <c r="CP79" s="1228"/>
      <c r="CQ79" s="1228"/>
      <c r="CR79" s="1228"/>
      <c r="CS79" s="1228"/>
      <c r="CT79" s="1228"/>
      <c r="CU79" s="1228"/>
      <c r="CV79" s="1228">
        <v>8.5</v>
      </c>
      <c r="CW79" s="1228"/>
      <c r="CX79" s="1228"/>
      <c r="CY79" s="1228"/>
      <c r="CZ79" s="1228"/>
      <c r="DA79" s="1228"/>
      <c r="DB79" s="1228"/>
      <c r="DC79" s="1228"/>
    </row>
    <row r="80" spans="2:107" ht="13" x14ac:dyDescent="0.2">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3" x14ac:dyDescent="0.2">
      <c r="B81" s="259"/>
    </row>
    <row r="82" spans="2:109" ht="16.5"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RnSA4cDqNBaOnN4dbEKZ2PSJ1J6N7lYPI+9cEKCulac4IT3LVWHZ17kzpDi18O3Ei0+nLHa6IFL5BrtdwaOcvA==" saltValue="xxzmf8vnur/h+BxVu3hGo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CB0833-A834-48E5-A1AF-E73AE0DD49C3}">
  <sheetPr>
    <pageSetUpPr fitToPage="1"/>
  </sheetPr>
  <dimension ref="A1:DR125"/>
  <sheetViews>
    <sheetView showGridLines="0" topLeftCell="A93" zoomScaleNormal="100" zoomScaleSheetLayoutView="70" workbookViewId="0">
      <selection activeCell="AP39" sqref="AP39"/>
    </sheetView>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477</v>
      </c>
    </row>
  </sheetData>
  <sheetProtection algorithmName="SHA-512" hashValue="vD355dBttQjeYmVvV9yJ9V4268vp24KTnGPlnTarVdjoZ3fjea7NRWLSTAAxLLS5wng87rae2MusFibqga+hlA==" saltValue="LoX0env/97YP7JEVr6W6E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9B41DB-8CB9-4736-9276-6FD447D59503}">
  <sheetPr>
    <pageSetUpPr fitToPage="1"/>
  </sheetPr>
  <dimension ref="A1:DR125"/>
  <sheetViews>
    <sheetView showGridLines="0" tabSelected="1" topLeftCell="A72" zoomScale="80" zoomScaleNormal="80" zoomScaleSheetLayoutView="55" workbookViewId="0">
      <selection activeCell="AM39" sqref="AM39"/>
    </sheetView>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477</v>
      </c>
    </row>
  </sheetData>
  <sheetProtection algorithmName="SHA-512" hashValue="2iXrcwNItDYKVeHC99IY4zAvthRQX+iy7D+JVFZPxeXSf9MBYCkJxuI5bVZFQ9vL36qHgj1Q/IcvGBcKk23x4A==" saltValue="EJDUw8Hol6A6/fSlaTGak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526</v>
      </c>
      <c r="G2" s="149"/>
      <c r="H2" s="150"/>
    </row>
    <row r="3" spans="1:8" x14ac:dyDescent="0.2">
      <c r="A3" s="146" t="s">
        <v>519</v>
      </c>
      <c r="B3" s="151"/>
      <c r="C3" s="152"/>
      <c r="D3" s="153">
        <v>63663</v>
      </c>
      <c r="E3" s="154"/>
      <c r="F3" s="155">
        <v>93492</v>
      </c>
      <c r="G3" s="156"/>
      <c r="H3" s="157"/>
    </row>
    <row r="4" spans="1:8" x14ac:dyDescent="0.2">
      <c r="A4" s="158"/>
      <c r="B4" s="159"/>
      <c r="C4" s="160"/>
      <c r="D4" s="161">
        <v>54339</v>
      </c>
      <c r="E4" s="162"/>
      <c r="F4" s="163">
        <v>53316</v>
      </c>
      <c r="G4" s="164"/>
      <c r="H4" s="165"/>
    </row>
    <row r="5" spans="1:8" x14ac:dyDescent="0.2">
      <c r="A5" s="146" t="s">
        <v>521</v>
      </c>
      <c r="B5" s="151"/>
      <c r="C5" s="152"/>
      <c r="D5" s="153">
        <v>57599</v>
      </c>
      <c r="E5" s="154"/>
      <c r="F5" s="155">
        <v>94796</v>
      </c>
      <c r="G5" s="156"/>
      <c r="H5" s="157"/>
    </row>
    <row r="6" spans="1:8" x14ac:dyDescent="0.2">
      <c r="A6" s="158"/>
      <c r="B6" s="159"/>
      <c r="C6" s="160"/>
      <c r="D6" s="161">
        <v>51037</v>
      </c>
      <c r="E6" s="162"/>
      <c r="F6" s="163">
        <v>55781</v>
      </c>
      <c r="G6" s="164"/>
      <c r="H6" s="165"/>
    </row>
    <row r="7" spans="1:8" x14ac:dyDescent="0.2">
      <c r="A7" s="146" t="s">
        <v>522</v>
      </c>
      <c r="B7" s="151"/>
      <c r="C7" s="152"/>
      <c r="D7" s="153">
        <v>50635</v>
      </c>
      <c r="E7" s="154"/>
      <c r="F7" s="155">
        <v>85942</v>
      </c>
      <c r="G7" s="156"/>
      <c r="H7" s="157"/>
    </row>
    <row r="8" spans="1:8" x14ac:dyDescent="0.2">
      <c r="A8" s="158"/>
      <c r="B8" s="159"/>
      <c r="C8" s="160"/>
      <c r="D8" s="161">
        <v>28022</v>
      </c>
      <c r="E8" s="162"/>
      <c r="F8" s="163">
        <v>48630</v>
      </c>
      <c r="G8" s="164"/>
      <c r="H8" s="165"/>
    </row>
    <row r="9" spans="1:8" x14ac:dyDescent="0.2">
      <c r="A9" s="146" t="s">
        <v>523</v>
      </c>
      <c r="B9" s="151"/>
      <c r="C9" s="152"/>
      <c r="D9" s="153">
        <v>124860</v>
      </c>
      <c r="E9" s="154"/>
      <c r="F9" s="155">
        <v>95007</v>
      </c>
      <c r="G9" s="156"/>
      <c r="H9" s="157"/>
    </row>
    <row r="10" spans="1:8" x14ac:dyDescent="0.2">
      <c r="A10" s="158"/>
      <c r="B10" s="159"/>
      <c r="C10" s="160"/>
      <c r="D10" s="161">
        <v>25722</v>
      </c>
      <c r="E10" s="162"/>
      <c r="F10" s="163">
        <v>48509</v>
      </c>
      <c r="G10" s="164"/>
      <c r="H10" s="165"/>
    </row>
    <row r="11" spans="1:8" x14ac:dyDescent="0.2">
      <c r="A11" s="146" t="s">
        <v>524</v>
      </c>
      <c r="B11" s="151"/>
      <c r="C11" s="152"/>
      <c r="D11" s="153">
        <v>53553</v>
      </c>
      <c r="E11" s="154"/>
      <c r="F11" s="155">
        <v>98176</v>
      </c>
      <c r="G11" s="156"/>
      <c r="H11" s="157"/>
    </row>
    <row r="12" spans="1:8" x14ac:dyDescent="0.2">
      <c r="A12" s="158"/>
      <c r="B12" s="159"/>
      <c r="C12" s="166"/>
      <c r="D12" s="161">
        <v>28156</v>
      </c>
      <c r="E12" s="162"/>
      <c r="F12" s="163">
        <v>58489</v>
      </c>
      <c r="G12" s="164"/>
      <c r="H12" s="165"/>
    </row>
    <row r="13" spans="1:8" x14ac:dyDescent="0.2">
      <c r="A13" s="146"/>
      <c r="B13" s="151"/>
      <c r="C13" s="152"/>
      <c r="D13" s="153">
        <v>70062</v>
      </c>
      <c r="E13" s="154"/>
      <c r="F13" s="155">
        <v>93483</v>
      </c>
      <c r="G13" s="167"/>
      <c r="H13" s="157"/>
    </row>
    <row r="14" spans="1:8" x14ac:dyDescent="0.2">
      <c r="A14" s="158"/>
      <c r="B14" s="159"/>
      <c r="C14" s="160"/>
      <c r="D14" s="161">
        <v>37455</v>
      </c>
      <c r="E14" s="162"/>
      <c r="F14" s="163">
        <v>52945</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10.01</v>
      </c>
      <c r="C19" s="168">
        <f>ROUND(VALUE(SUBSTITUTE(実質収支比率等に係る経年分析!G$48,"▲","-")),2)</f>
        <v>14.98</v>
      </c>
      <c r="D19" s="168">
        <f>ROUND(VALUE(SUBSTITUTE(実質収支比率等に係る経年分析!H$48,"▲","-")),2)</f>
        <v>10.18</v>
      </c>
      <c r="E19" s="168">
        <f>ROUND(VALUE(SUBSTITUTE(実質収支比率等に係る経年分析!I$48,"▲","-")),2)</f>
        <v>12.05</v>
      </c>
      <c r="F19" s="168">
        <f>ROUND(VALUE(SUBSTITUTE(実質収支比率等に係る経年分析!J$48,"▲","-")),2)</f>
        <v>9.18</v>
      </c>
    </row>
    <row r="20" spans="1:11" x14ac:dyDescent="0.2">
      <c r="A20" s="168" t="s">
        <v>53</v>
      </c>
      <c r="B20" s="168">
        <f>ROUND(VALUE(SUBSTITUTE(実質収支比率等に係る経年分析!F$47,"▲","-")),2)</f>
        <v>30.34</v>
      </c>
      <c r="C20" s="168">
        <f>ROUND(VALUE(SUBSTITUTE(実質収支比率等に係る経年分析!G$47,"▲","-")),2)</f>
        <v>24</v>
      </c>
      <c r="D20" s="168">
        <f>ROUND(VALUE(SUBSTITUTE(実質収支比率等に係る経年分析!H$47,"▲","-")),2)</f>
        <v>29.32</v>
      </c>
      <c r="E20" s="168">
        <f>ROUND(VALUE(SUBSTITUTE(実質収支比率等に係る経年分析!I$47,"▲","-")),2)</f>
        <v>32.32</v>
      </c>
      <c r="F20" s="168">
        <f>ROUND(VALUE(SUBSTITUTE(実質収支比率等に係る経年分析!J$47,"▲","-")),2)</f>
        <v>32.020000000000003</v>
      </c>
    </row>
    <row r="21" spans="1:11" x14ac:dyDescent="0.2">
      <c r="A21" s="168" t="s">
        <v>54</v>
      </c>
      <c r="B21" s="168">
        <f>IF(ISNUMBER(VALUE(SUBSTITUTE(実質収支比率等に係る経年分析!F$49,"▲","-"))),ROUND(VALUE(SUBSTITUTE(実質収支比率等に係る経年分析!F$49,"▲","-")),2),NA())</f>
        <v>-2.06</v>
      </c>
      <c r="C21" s="168">
        <f>IF(ISNUMBER(VALUE(SUBSTITUTE(実質収支比率等に係る経年分析!G$49,"▲","-"))),ROUND(VALUE(SUBSTITUTE(実質収支比率等に係る経年分析!G$49,"▲","-")),2),NA())</f>
        <v>-0.36</v>
      </c>
      <c r="D21" s="168">
        <f>IF(ISNUMBER(VALUE(SUBSTITUTE(実質収支比率等に係る経年分析!H$49,"▲","-"))),ROUND(VALUE(SUBSTITUTE(実質収支比率等に係る経年分析!H$49,"▲","-")),2),NA())</f>
        <v>2.6</v>
      </c>
      <c r="E21" s="168">
        <f>IF(ISNUMBER(VALUE(SUBSTITUTE(実質収支比率等に係る経年分析!I$49,"▲","-"))),ROUND(VALUE(SUBSTITUTE(実質収支比率等に係る経年分析!I$49,"▲","-")),2),NA())</f>
        <v>3.64</v>
      </c>
      <c r="F21" s="168">
        <f>IF(ISNUMBER(VALUE(SUBSTITUTE(実質収支比率等に係る経年分析!J$49,"▲","-"))),ROUND(VALUE(SUBSTITUTE(実質収支比率等に係る経年分析!J$49,"▲","-")),2),NA())</f>
        <v>-2.68</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str">
        <f>IF(連結実質赤字比率に係る赤字・黒字の構成分析!C$40="",NA(),連結実質赤字比率に係る赤字・黒字の構成分析!C$40)</f>
        <v>後期高齢者医療特別会計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0.06</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0.05</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0.04</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0.03</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0.03</v>
      </c>
    </row>
    <row r="31" spans="1:11" x14ac:dyDescent="0.2">
      <c r="A31" s="169" t="str">
        <f>IF(連結実質赤字比率に係る赤字・黒字の構成分析!C$39="",NA(),連結実質赤字比率に係る赤字・黒字の構成分析!C$39)</f>
        <v>国民健康保険特別会計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1.34</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1.76</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1.34</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1.1000000000000001</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0.12</v>
      </c>
    </row>
    <row r="32" spans="1:11" x14ac:dyDescent="0.2">
      <c r="A32" s="169" t="str">
        <f>IF(連結実質赤字比率に係る赤字・黒字の構成分析!C$38="",NA(),連結実質赤字比率に係る赤字・黒字の構成分析!C$38)</f>
        <v>浄化槽設置管理等特別会計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0.14000000000000001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0.05</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7.0000000000000007E-2</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0.14000000000000001</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0.22</v>
      </c>
    </row>
    <row r="33" spans="1:16" x14ac:dyDescent="0.2">
      <c r="A33" s="169" t="str">
        <f>IF(連結実質赤字比率に係る赤字・黒字の構成分析!C$37="",NA(),連結実質赤字比率に係る赤字・黒字の構成分析!C$37)</f>
        <v>国民宿舎事業会計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0.39</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0.46</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0.35</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0.56000000000000005</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2.27</v>
      </c>
    </row>
    <row r="34" spans="1:16" x14ac:dyDescent="0.2">
      <c r="A34" s="169" t="str">
        <f>IF(連結実質赤字比率に係る赤字・黒字の構成分析!C$36="",NA(),連結実質赤字比率に係る赤字・黒字の構成分析!C$36)</f>
        <v>介護保険特別会計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1.04</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2.17</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2.57</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2.3199999999999998</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2.52</v>
      </c>
    </row>
    <row r="35" spans="1:16" x14ac:dyDescent="0.2">
      <c r="A35" s="169" t="str">
        <f>IF(連結実質赤字比率に係る赤字・黒字の構成分析!C$35="",NA(),連結実質赤字比率に係る赤字・黒字の構成分析!C$35)</f>
        <v>病院事業会計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1.25</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2.31</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3.25</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3.51</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2.57</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10.01</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14.97</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10.18</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12.05</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9.17</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642</v>
      </c>
      <c r="E42" s="170"/>
      <c r="F42" s="170"/>
      <c r="G42" s="170">
        <f>'実質公債費比率（分子）の構造'!L$52</f>
        <v>677</v>
      </c>
      <c r="H42" s="170"/>
      <c r="I42" s="170"/>
      <c r="J42" s="170">
        <f>'実質公債費比率（分子）の構造'!M$52</f>
        <v>680</v>
      </c>
      <c r="K42" s="170"/>
      <c r="L42" s="170"/>
      <c r="M42" s="170">
        <f>'実質公債費比率（分子）の構造'!N$52</f>
        <v>685</v>
      </c>
      <c r="N42" s="170"/>
      <c r="O42" s="170"/>
      <c r="P42" s="170">
        <f>'実質公債費比率（分子）の構造'!O$52</f>
        <v>720</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17</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63</v>
      </c>
      <c r="B45" s="170">
        <f>'実質公債費比率（分子）の構造'!K$49</f>
        <v>41</v>
      </c>
      <c r="C45" s="170"/>
      <c r="D45" s="170"/>
      <c r="E45" s="170">
        <f>'実質公債費比率（分子）の構造'!L$49</f>
        <v>42</v>
      </c>
      <c r="F45" s="170"/>
      <c r="G45" s="170"/>
      <c r="H45" s="170">
        <f>'実質公債費比率（分子）の構造'!M$49</f>
        <v>42</v>
      </c>
      <c r="I45" s="170"/>
      <c r="J45" s="170"/>
      <c r="K45" s="170">
        <f>'実質公債費比率（分子）の構造'!N$49</f>
        <v>44</v>
      </c>
      <c r="L45" s="170"/>
      <c r="M45" s="170"/>
      <c r="N45" s="170">
        <f>'実質公債費比率（分子）の構造'!O$49</f>
        <v>52</v>
      </c>
      <c r="O45" s="170"/>
      <c r="P45" s="170"/>
    </row>
    <row r="46" spans="1:16" x14ac:dyDescent="0.2">
      <c r="A46" s="170" t="s">
        <v>64</v>
      </c>
      <c r="B46" s="170">
        <f>'実質公債費比率（分子）の構造'!K$48</f>
        <v>111</v>
      </c>
      <c r="C46" s="170"/>
      <c r="D46" s="170"/>
      <c r="E46" s="170">
        <f>'実質公債費比率（分子）の構造'!L$48</f>
        <v>123</v>
      </c>
      <c r="F46" s="170"/>
      <c r="G46" s="170"/>
      <c r="H46" s="170">
        <f>'実質公債費比率（分子）の構造'!M$48</f>
        <v>129</v>
      </c>
      <c r="I46" s="170"/>
      <c r="J46" s="170"/>
      <c r="K46" s="170">
        <f>'実質公債費比率（分子）の構造'!N$48</f>
        <v>125</v>
      </c>
      <c r="L46" s="170"/>
      <c r="M46" s="170"/>
      <c r="N46" s="170">
        <f>'実質公債費比率（分子）の構造'!O$48</f>
        <v>118</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780</v>
      </c>
      <c r="C49" s="170"/>
      <c r="D49" s="170"/>
      <c r="E49" s="170">
        <f>'実質公債費比率（分子）の構造'!L$45</f>
        <v>844</v>
      </c>
      <c r="F49" s="170"/>
      <c r="G49" s="170"/>
      <c r="H49" s="170">
        <f>'実質公債費比率（分子）の構造'!M$45</f>
        <v>835</v>
      </c>
      <c r="I49" s="170"/>
      <c r="J49" s="170"/>
      <c r="K49" s="170">
        <f>'実質公債費比率（分子）の構造'!N$45</f>
        <v>849</v>
      </c>
      <c r="L49" s="170"/>
      <c r="M49" s="170"/>
      <c r="N49" s="170">
        <f>'実質公債費比率（分子）の構造'!O$45</f>
        <v>871</v>
      </c>
      <c r="O49" s="170"/>
      <c r="P49" s="170"/>
    </row>
    <row r="50" spans="1:16" x14ac:dyDescent="0.2">
      <c r="A50" s="170" t="s">
        <v>67</v>
      </c>
      <c r="B50" s="170" t="e">
        <f>NA()</f>
        <v>#N/A</v>
      </c>
      <c r="C50" s="170">
        <f>IF(ISNUMBER('実質公債費比率（分子）の構造'!K$53),'実質公債費比率（分子）の構造'!K$53,NA())</f>
        <v>307</v>
      </c>
      <c r="D50" s="170" t="e">
        <f>NA()</f>
        <v>#N/A</v>
      </c>
      <c r="E50" s="170" t="e">
        <f>NA()</f>
        <v>#N/A</v>
      </c>
      <c r="F50" s="170">
        <f>IF(ISNUMBER('実質公債費比率（分子）の構造'!L$53),'実質公債費比率（分子）の構造'!L$53,NA())</f>
        <v>332</v>
      </c>
      <c r="G50" s="170" t="e">
        <f>NA()</f>
        <v>#N/A</v>
      </c>
      <c r="H50" s="170" t="e">
        <f>NA()</f>
        <v>#N/A</v>
      </c>
      <c r="I50" s="170">
        <f>IF(ISNUMBER('実質公債費比率（分子）の構造'!M$53),'実質公債費比率（分子）の構造'!M$53,NA())</f>
        <v>326</v>
      </c>
      <c r="J50" s="170" t="e">
        <f>NA()</f>
        <v>#N/A</v>
      </c>
      <c r="K50" s="170" t="e">
        <f>NA()</f>
        <v>#N/A</v>
      </c>
      <c r="L50" s="170">
        <f>IF(ISNUMBER('実質公債費比率（分子）の構造'!N$53),'実質公債費比率（分子）の構造'!N$53,NA())</f>
        <v>333</v>
      </c>
      <c r="M50" s="170" t="e">
        <f>NA()</f>
        <v>#N/A</v>
      </c>
      <c r="N50" s="170" t="e">
        <f>NA()</f>
        <v>#N/A</v>
      </c>
      <c r="O50" s="170">
        <f>IF(ISNUMBER('実質公債費比率（分子）の構造'!O$53),'実質公債費比率（分子）の構造'!O$53,NA())</f>
        <v>321</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6945</v>
      </c>
      <c r="E56" s="169"/>
      <c r="F56" s="169"/>
      <c r="G56" s="169">
        <f>'将来負担比率（分子）の構造'!J$52</f>
        <v>6947</v>
      </c>
      <c r="H56" s="169"/>
      <c r="I56" s="169"/>
      <c r="J56" s="169">
        <f>'将来負担比率（分子）の構造'!K$52</f>
        <v>6779</v>
      </c>
      <c r="K56" s="169"/>
      <c r="L56" s="169"/>
      <c r="M56" s="169">
        <f>'将来負担比率（分子）の構造'!L$52</f>
        <v>6884</v>
      </c>
      <c r="N56" s="169"/>
      <c r="O56" s="169"/>
      <c r="P56" s="169">
        <f>'将来負担比率（分子）の構造'!M$52</f>
        <v>6558</v>
      </c>
    </row>
    <row r="57" spans="1:16" x14ac:dyDescent="0.2">
      <c r="A57" s="169" t="s">
        <v>42</v>
      </c>
      <c r="B57" s="169"/>
      <c r="C57" s="169"/>
      <c r="D57" s="169">
        <f>'将来負担比率（分子）の構造'!I$51</f>
        <v>8</v>
      </c>
      <c r="E57" s="169"/>
      <c r="F57" s="169"/>
      <c r="G57" s="169">
        <f>'将来負担比率（分子）の構造'!J$51</f>
        <v>4</v>
      </c>
      <c r="H57" s="169"/>
      <c r="I57" s="169"/>
      <c r="J57" s="169">
        <f>'将来負担比率（分子）の構造'!K$51</f>
        <v>32</v>
      </c>
      <c r="K57" s="169"/>
      <c r="L57" s="169"/>
      <c r="M57" s="169">
        <f>'将来負担比率（分子）の構造'!L$51</f>
        <v>28</v>
      </c>
      <c r="N57" s="169"/>
      <c r="O57" s="169"/>
      <c r="P57" s="169">
        <f>'将来負担比率（分子）の構造'!M$51</f>
        <v>24</v>
      </c>
    </row>
    <row r="58" spans="1:16" x14ac:dyDescent="0.2">
      <c r="A58" s="169" t="s">
        <v>41</v>
      </c>
      <c r="B58" s="169"/>
      <c r="C58" s="169"/>
      <c r="D58" s="169">
        <f>'将来負担比率（分子）の構造'!I$50</f>
        <v>2613</v>
      </c>
      <c r="E58" s="169"/>
      <c r="F58" s="169"/>
      <c r="G58" s="169">
        <f>'将来負担比率（分子）の構造'!J$50</f>
        <v>2428</v>
      </c>
      <c r="H58" s="169"/>
      <c r="I58" s="169"/>
      <c r="J58" s="169">
        <f>'将来負担比率（分子）の構造'!K$50</f>
        <v>2884</v>
      </c>
      <c r="K58" s="169"/>
      <c r="L58" s="169"/>
      <c r="M58" s="169">
        <f>'将来負担比率（分子）の構造'!L$50</f>
        <v>3051</v>
      </c>
      <c r="N58" s="169"/>
      <c r="O58" s="169"/>
      <c r="P58" s="169">
        <f>'将来負担比率（分子）の構造'!M$50</f>
        <v>3153</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1360</v>
      </c>
      <c r="C62" s="169"/>
      <c r="D62" s="169"/>
      <c r="E62" s="169">
        <f>'将来負担比率（分子）の構造'!J$45</f>
        <v>1380</v>
      </c>
      <c r="F62" s="169"/>
      <c r="G62" s="169"/>
      <c r="H62" s="169">
        <f>'将来負担比率（分子）の構造'!K$45</f>
        <v>1335</v>
      </c>
      <c r="I62" s="169"/>
      <c r="J62" s="169"/>
      <c r="K62" s="169">
        <f>'将来負担比率（分子）の構造'!L$45</f>
        <v>1304</v>
      </c>
      <c r="L62" s="169"/>
      <c r="M62" s="169"/>
      <c r="N62" s="169">
        <f>'将来負担比率（分子）の構造'!M$45</f>
        <v>1320</v>
      </c>
      <c r="O62" s="169"/>
      <c r="P62" s="169"/>
    </row>
    <row r="63" spans="1:16" x14ac:dyDescent="0.2">
      <c r="A63" s="169" t="s">
        <v>34</v>
      </c>
      <c r="B63" s="169">
        <f>'将来負担比率（分子）の構造'!I$44</f>
        <v>390</v>
      </c>
      <c r="C63" s="169"/>
      <c r="D63" s="169"/>
      <c r="E63" s="169">
        <f>'将来負担比率（分子）の構造'!J$44</f>
        <v>386</v>
      </c>
      <c r="F63" s="169"/>
      <c r="G63" s="169"/>
      <c r="H63" s="169">
        <f>'将来負担比率（分子）の構造'!K$44</f>
        <v>347</v>
      </c>
      <c r="I63" s="169"/>
      <c r="J63" s="169"/>
      <c r="K63" s="169">
        <f>'将来負担比率（分子）の構造'!L$44</f>
        <v>303</v>
      </c>
      <c r="L63" s="169"/>
      <c r="M63" s="169"/>
      <c r="N63" s="169">
        <f>'将来負担比率（分子）の構造'!M$44</f>
        <v>268</v>
      </c>
      <c r="O63" s="169"/>
      <c r="P63" s="169"/>
    </row>
    <row r="64" spans="1:16" x14ac:dyDescent="0.2">
      <c r="A64" s="169" t="s">
        <v>33</v>
      </c>
      <c r="B64" s="169">
        <f>'将来負担比率（分子）の構造'!I$43</f>
        <v>912</v>
      </c>
      <c r="C64" s="169"/>
      <c r="D64" s="169"/>
      <c r="E64" s="169">
        <f>'将来負担比率（分子）の構造'!J$43</f>
        <v>879</v>
      </c>
      <c r="F64" s="169"/>
      <c r="G64" s="169"/>
      <c r="H64" s="169">
        <f>'将来負担比率（分子）の構造'!K$43</f>
        <v>782</v>
      </c>
      <c r="I64" s="169"/>
      <c r="J64" s="169"/>
      <c r="K64" s="169">
        <f>'将来負担比率（分子）の構造'!L$43</f>
        <v>705</v>
      </c>
      <c r="L64" s="169"/>
      <c r="M64" s="169"/>
      <c r="N64" s="169">
        <f>'将来負担比率（分子）の構造'!M$43</f>
        <v>782</v>
      </c>
      <c r="O64" s="169"/>
      <c r="P64" s="169"/>
    </row>
    <row r="65" spans="1:16" x14ac:dyDescent="0.2">
      <c r="A65" s="169" t="s">
        <v>32</v>
      </c>
      <c r="B65" s="169">
        <f>'将来負担比率（分子）の構造'!I$42</f>
        <v>98</v>
      </c>
      <c r="C65" s="169"/>
      <c r="D65" s="169"/>
      <c r="E65" s="169">
        <f>'将来負担比率（分子）の構造'!J$42</f>
        <v>415</v>
      </c>
      <c r="F65" s="169"/>
      <c r="G65" s="169"/>
      <c r="H65" s="169">
        <f>'将来負担比率（分子）の構造'!K$42</f>
        <v>404</v>
      </c>
      <c r="I65" s="169"/>
      <c r="J65" s="169"/>
      <c r="K65" s="169">
        <f>'将来負担比率（分子）の構造'!L$42</f>
        <v>286</v>
      </c>
      <c r="L65" s="169"/>
      <c r="M65" s="169"/>
      <c r="N65" s="169">
        <f>'将来負担比率（分子）の構造'!M$42</f>
        <v>306</v>
      </c>
      <c r="O65" s="169"/>
      <c r="P65" s="169"/>
    </row>
    <row r="66" spans="1:16" x14ac:dyDescent="0.2">
      <c r="A66" s="169" t="s">
        <v>31</v>
      </c>
      <c r="B66" s="169">
        <f>'将来負担比率（分子）の構造'!I$41</f>
        <v>7906</v>
      </c>
      <c r="C66" s="169"/>
      <c r="D66" s="169"/>
      <c r="E66" s="169">
        <f>'将来負担比率（分子）の構造'!J$41</f>
        <v>7966</v>
      </c>
      <c r="F66" s="169"/>
      <c r="G66" s="169"/>
      <c r="H66" s="169">
        <f>'将来負担比率（分子）の構造'!K$41</f>
        <v>7832</v>
      </c>
      <c r="I66" s="169"/>
      <c r="J66" s="169"/>
      <c r="K66" s="169">
        <f>'将来負担比率（分子）の構造'!L$41</f>
        <v>8083</v>
      </c>
      <c r="L66" s="169"/>
      <c r="M66" s="169"/>
      <c r="N66" s="169">
        <f>'将来負担比率（分子）の構造'!M$41</f>
        <v>7677</v>
      </c>
      <c r="O66" s="169"/>
      <c r="P66" s="169"/>
    </row>
    <row r="67" spans="1:16" x14ac:dyDescent="0.2">
      <c r="A67" s="169" t="s">
        <v>71</v>
      </c>
      <c r="B67" s="169" t="e">
        <f>NA()</f>
        <v>#N/A</v>
      </c>
      <c r="C67" s="169">
        <f>IF(ISNUMBER('将来負担比率（分子）の構造'!I$53), IF('将来負担比率（分子）の構造'!I$53 &lt; 0, 0, '将来負担比率（分子）の構造'!I$53), NA())</f>
        <v>1101</v>
      </c>
      <c r="D67" s="169" t="e">
        <f>NA()</f>
        <v>#N/A</v>
      </c>
      <c r="E67" s="169" t="e">
        <f>NA()</f>
        <v>#N/A</v>
      </c>
      <c r="F67" s="169">
        <f>IF(ISNUMBER('将来負担比率（分子）の構造'!J$53), IF('将来負担比率（分子）の構造'!J$53 &lt; 0, 0, '将来負担比率（分子）の構造'!J$53), NA())</f>
        <v>1646</v>
      </c>
      <c r="G67" s="169" t="e">
        <f>NA()</f>
        <v>#N/A</v>
      </c>
      <c r="H67" s="169" t="e">
        <f>NA()</f>
        <v>#N/A</v>
      </c>
      <c r="I67" s="169">
        <f>IF(ISNUMBER('将来負担比率（分子）の構造'!K$53), IF('将来負担比率（分子）の構造'!K$53 &lt; 0, 0, '将来負担比率（分子）の構造'!K$53), NA())</f>
        <v>1006</v>
      </c>
      <c r="J67" s="169" t="e">
        <f>NA()</f>
        <v>#N/A</v>
      </c>
      <c r="K67" s="169" t="e">
        <f>NA()</f>
        <v>#N/A</v>
      </c>
      <c r="L67" s="169">
        <f>IF(ISNUMBER('将来負担比率（分子）の構造'!L$53), IF('将来負担比率（分子）の構造'!L$53 &lt; 0, 0, '将来負担比率（分子）の構造'!L$53), NA())</f>
        <v>718</v>
      </c>
      <c r="M67" s="169" t="e">
        <f>NA()</f>
        <v>#N/A</v>
      </c>
      <c r="N67" s="169" t="e">
        <f>NA()</f>
        <v>#N/A</v>
      </c>
      <c r="O67" s="169">
        <f>IF(ISNUMBER('将来負担比率（分子）の構造'!M$53), IF('将来負担比率（分子）の構造'!M$53 &lt; 0, 0, '将来負担比率（分子）の構造'!M$53), NA())</f>
        <v>618</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1379</v>
      </c>
      <c r="C72" s="173">
        <f>基金残高に係る経年分析!G55</f>
        <v>1474</v>
      </c>
      <c r="D72" s="173">
        <f>基金残高に係る経年分析!H55</f>
        <v>1477</v>
      </c>
    </row>
    <row r="73" spans="1:16" x14ac:dyDescent="0.2">
      <c r="A73" s="172" t="s">
        <v>74</v>
      </c>
      <c r="B73" s="173">
        <f>基金残高に係る経年分析!F56</f>
        <v>884</v>
      </c>
      <c r="C73" s="173">
        <f>基金残高に係る経年分析!G56</f>
        <v>886</v>
      </c>
      <c r="D73" s="173">
        <f>基金残高に係る経年分析!H56</f>
        <v>887</v>
      </c>
    </row>
    <row r="74" spans="1:16" x14ac:dyDescent="0.2">
      <c r="A74" s="172" t="s">
        <v>75</v>
      </c>
      <c r="B74" s="173">
        <f>基金残高に係る経年分析!F57</f>
        <v>1228</v>
      </c>
      <c r="C74" s="173">
        <f>基金残高に係る経年分析!G57</f>
        <v>1254</v>
      </c>
      <c r="D74" s="173">
        <f>基金残高に係る経年分析!H57</f>
        <v>1326</v>
      </c>
    </row>
  </sheetData>
  <sheetProtection algorithmName="SHA-512" hashValue="wfbuFByGhFOufDYXTRbcCrUzNIewvubdYmAgd5ivPra0gboU26bYUIdxsnUMOioKhWIhdpRDffLjdirjHVrg0w==" saltValue="IpJiuwoI0IbMUonPmAWtg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203</v>
      </c>
      <c r="DI1" s="616"/>
      <c r="DJ1" s="616"/>
      <c r="DK1" s="616"/>
      <c r="DL1" s="616"/>
      <c r="DM1" s="616"/>
      <c r="DN1" s="617"/>
      <c r="DO1" s="208"/>
      <c r="DP1" s="615" t="s">
        <v>204</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18" t="s">
        <v>206</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207</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208</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
      <c r="B4" s="618" t="s">
        <v>1</v>
      </c>
      <c r="C4" s="619"/>
      <c r="D4" s="619"/>
      <c r="E4" s="619"/>
      <c r="F4" s="619"/>
      <c r="G4" s="619"/>
      <c r="H4" s="619"/>
      <c r="I4" s="619"/>
      <c r="J4" s="619"/>
      <c r="K4" s="619"/>
      <c r="L4" s="619"/>
      <c r="M4" s="619"/>
      <c r="N4" s="619"/>
      <c r="O4" s="619"/>
      <c r="P4" s="619"/>
      <c r="Q4" s="620"/>
      <c r="R4" s="618" t="s">
        <v>209</v>
      </c>
      <c r="S4" s="619"/>
      <c r="T4" s="619"/>
      <c r="U4" s="619"/>
      <c r="V4" s="619"/>
      <c r="W4" s="619"/>
      <c r="X4" s="619"/>
      <c r="Y4" s="620"/>
      <c r="Z4" s="618" t="s">
        <v>210</v>
      </c>
      <c r="AA4" s="619"/>
      <c r="AB4" s="619"/>
      <c r="AC4" s="620"/>
      <c r="AD4" s="618" t="s">
        <v>211</v>
      </c>
      <c r="AE4" s="619"/>
      <c r="AF4" s="619"/>
      <c r="AG4" s="619"/>
      <c r="AH4" s="619"/>
      <c r="AI4" s="619"/>
      <c r="AJ4" s="619"/>
      <c r="AK4" s="620"/>
      <c r="AL4" s="618" t="s">
        <v>210</v>
      </c>
      <c r="AM4" s="619"/>
      <c r="AN4" s="619"/>
      <c r="AO4" s="620"/>
      <c r="AP4" s="621" t="s">
        <v>212</v>
      </c>
      <c r="AQ4" s="621"/>
      <c r="AR4" s="621"/>
      <c r="AS4" s="621"/>
      <c r="AT4" s="621"/>
      <c r="AU4" s="621"/>
      <c r="AV4" s="621"/>
      <c r="AW4" s="621"/>
      <c r="AX4" s="621"/>
      <c r="AY4" s="621"/>
      <c r="AZ4" s="621"/>
      <c r="BA4" s="621"/>
      <c r="BB4" s="621"/>
      <c r="BC4" s="621"/>
      <c r="BD4" s="621"/>
      <c r="BE4" s="621"/>
      <c r="BF4" s="621"/>
      <c r="BG4" s="621" t="s">
        <v>213</v>
      </c>
      <c r="BH4" s="621"/>
      <c r="BI4" s="621"/>
      <c r="BJ4" s="621"/>
      <c r="BK4" s="621"/>
      <c r="BL4" s="621"/>
      <c r="BM4" s="621"/>
      <c r="BN4" s="621"/>
      <c r="BO4" s="621" t="s">
        <v>210</v>
      </c>
      <c r="BP4" s="621"/>
      <c r="BQ4" s="621"/>
      <c r="BR4" s="621"/>
      <c r="BS4" s="621" t="s">
        <v>214</v>
      </c>
      <c r="BT4" s="621"/>
      <c r="BU4" s="621"/>
      <c r="BV4" s="621"/>
      <c r="BW4" s="621"/>
      <c r="BX4" s="621"/>
      <c r="BY4" s="621"/>
      <c r="BZ4" s="621"/>
      <c r="CA4" s="621"/>
      <c r="CB4" s="621"/>
      <c r="CD4" s="618" t="s">
        <v>215</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
      <c r="B5" s="622" t="s">
        <v>216</v>
      </c>
      <c r="C5" s="623"/>
      <c r="D5" s="623"/>
      <c r="E5" s="623"/>
      <c r="F5" s="623"/>
      <c r="G5" s="623"/>
      <c r="H5" s="623"/>
      <c r="I5" s="623"/>
      <c r="J5" s="623"/>
      <c r="K5" s="623"/>
      <c r="L5" s="623"/>
      <c r="M5" s="623"/>
      <c r="N5" s="623"/>
      <c r="O5" s="623"/>
      <c r="P5" s="623"/>
      <c r="Q5" s="624"/>
      <c r="R5" s="625">
        <v>1231779</v>
      </c>
      <c r="S5" s="626"/>
      <c r="T5" s="626"/>
      <c r="U5" s="626"/>
      <c r="V5" s="626"/>
      <c r="W5" s="626"/>
      <c r="X5" s="626"/>
      <c r="Y5" s="627"/>
      <c r="Z5" s="628">
        <v>16.600000000000001</v>
      </c>
      <c r="AA5" s="628"/>
      <c r="AB5" s="628"/>
      <c r="AC5" s="628"/>
      <c r="AD5" s="629">
        <v>1231779</v>
      </c>
      <c r="AE5" s="629"/>
      <c r="AF5" s="629"/>
      <c r="AG5" s="629"/>
      <c r="AH5" s="629"/>
      <c r="AI5" s="629"/>
      <c r="AJ5" s="629"/>
      <c r="AK5" s="629"/>
      <c r="AL5" s="630">
        <v>26.9</v>
      </c>
      <c r="AM5" s="631"/>
      <c r="AN5" s="631"/>
      <c r="AO5" s="632"/>
      <c r="AP5" s="622" t="s">
        <v>217</v>
      </c>
      <c r="AQ5" s="623"/>
      <c r="AR5" s="623"/>
      <c r="AS5" s="623"/>
      <c r="AT5" s="623"/>
      <c r="AU5" s="623"/>
      <c r="AV5" s="623"/>
      <c r="AW5" s="623"/>
      <c r="AX5" s="623"/>
      <c r="AY5" s="623"/>
      <c r="AZ5" s="623"/>
      <c r="BA5" s="623"/>
      <c r="BB5" s="623"/>
      <c r="BC5" s="623"/>
      <c r="BD5" s="623"/>
      <c r="BE5" s="623"/>
      <c r="BF5" s="624"/>
      <c r="BG5" s="636">
        <v>1226441</v>
      </c>
      <c r="BH5" s="637"/>
      <c r="BI5" s="637"/>
      <c r="BJ5" s="637"/>
      <c r="BK5" s="637"/>
      <c r="BL5" s="637"/>
      <c r="BM5" s="637"/>
      <c r="BN5" s="638"/>
      <c r="BO5" s="639">
        <v>99.6</v>
      </c>
      <c r="BP5" s="639"/>
      <c r="BQ5" s="639"/>
      <c r="BR5" s="639"/>
      <c r="BS5" s="640" t="s">
        <v>122</v>
      </c>
      <c r="BT5" s="640"/>
      <c r="BU5" s="640"/>
      <c r="BV5" s="640"/>
      <c r="BW5" s="640"/>
      <c r="BX5" s="640"/>
      <c r="BY5" s="640"/>
      <c r="BZ5" s="640"/>
      <c r="CA5" s="640"/>
      <c r="CB5" s="644"/>
      <c r="CD5" s="618" t="s">
        <v>212</v>
      </c>
      <c r="CE5" s="619"/>
      <c r="CF5" s="619"/>
      <c r="CG5" s="619"/>
      <c r="CH5" s="619"/>
      <c r="CI5" s="619"/>
      <c r="CJ5" s="619"/>
      <c r="CK5" s="619"/>
      <c r="CL5" s="619"/>
      <c r="CM5" s="619"/>
      <c r="CN5" s="619"/>
      <c r="CO5" s="619"/>
      <c r="CP5" s="619"/>
      <c r="CQ5" s="620"/>
      <c r="CR5" s="618" t="s">
        <v>218</v>
      </c>
      <c r="CS5" s="619"/>
      <c r="CT5" s="619"/>
      <c r="CU5" s="619"/>
      <c r="CV5" s="619"/>
      <c r="CW5" s="619"/>
      <c r="CX5" s="619"/>
      <c r="CY5" s="620"/>
      <c r="CZ5" s="618" t="s">
        <v>210</v>
      </c>
      <c r="DA5" s="619"/>
      <c r="DB5" s="619"/>
      <c r="DC5" s="620"/>
      <c r="DD5" s="618" t="s">
        <v>219</v>
      </c>
      <c r="DE5" s="619"/>
      <c r="DF5" s="619"/>
      <c r="DG5" s="619"/>
      <c r="DH5" s="619"/>
      <c r="DI5" s="619"/>
      <c r="DJ5" s="619"/>
      <c r="DK5" s="619"/>
      <c r="DL5" s="619"/>
      <c r="DM5" s="619"/>
      <c r="DN5" s="619"/>
      <c r="DO5" s="619"/>
      <c r="DP5" s="620"/>
      <c r="DQ5" s="618" t="s">
        <v>220</v>
      </c>
      <c r="DR5" s="619"/>
      <c r="DS5" s="619"/>
      <c r="DT5" s="619"/>
      <c r="DU5" s="619"/>
      <c r="DV5" s="619"/>
      <c r="DW5" s="619"/>
      <c r="DX5" s="619"/>
      <c r="DY5" s="619"/>
      <c r="DZ5" s="619"/>
      <c r="EA5" s="619"/>
      <c r="EB5" s="619"/>
      <c r="EC5" s="620"/>
    </row>
    <row r="6" spans="2:143" ht="11.25" customHeight="1" x14ac:dyDescent="0.2">
      <c r="B6" s="633" t="s">
        <v>221</v>
      </c>
      <c r="C6" s="634"/>
      <c r="D6" s="634"/>
      <c r="E6" s="634"/>
      <c r="F6" s="634"/>
      <c r="G6" s="634"/>
      <c r="H6" s="634"/>
      <c r="I6" s="634"/>
      <c r="J6" s="634"/>
      <c r="K6" s="634"/>
      <c r="L6" s="634"/>
      <c r="M6" s="634"/>
      <c r="N6" s="634"/>
      <c r="O6" s="634"/>
      <c r="P6" s="634"/>
      <c r="Q6" s="635"/>
      <c r="R6" s="636">
        <v>80756</v>
      </c>
      <c r="S6" s="637"/>
      <c r="T6" s="637"/>
      <c r="U6" s="637"/>
      <c r="V6" s="637"/>
      <c r="W6" s="637"/>
      <c r="X6" s="637"/>
      <c r="Y6" s="638"/>
      <c r="Z6" s="639">
        <v>1.1000000000000001</v>
      </c>
      <c r="AA6" s="639"/>
      <c r="AB6" s="639"/>
      <c r="AC6" s="639"/>
      <c r="AD6" s="640">
        <v>80756</v>
      </c>
      <c r="AE6" s="640"/>
      <c r="AF6" s="640"/>
      <c r="AG6" s="640"/>
      <c r="AH6" s="640"/>
      <c r="AI6" s="640"/>
      <c r="AJ6" s="640"/>
      <c r="AK6" s="640"/>
      <c r="AL6" s="641">
        <v>1.8</v>
      </c>
      <c r="AM6" s="642"/>
      <c r="AN6" s="642"/>
      <c r="AO6" s="643"/>
      <c r="AP6" s="633" t="s">
        <v>222</v>
      </c>
      <c r="AQ6" s="634"/>
      <c r="AR6" s="634"/>
      <c r="AS6" s="634"/>
      <c r="AT6" s="634"/>
      <c r="AU6" s="634"/>
      <c r="AV6" s="634"/>
      <c r="AW6" s="634"/>
      <c r="AX6" s="634"/>
      <c r="AY6" s="634"/>
      <c r="AZ6" s="634"/>
      <c r="BA6" s="634"/>
      <c r="BB6" s="634"/>
      <c r="BC6" s="634"/>
      <c r="BD6" s="634"/>
      <c r="BE6" s="634"/>
      <c r="BF6" s="635"/>
      <c r="BG6" s="636">
        <v>1226441</v>
      </c>
      <c r="BH6" s="637"/>
      <c r="BI6" s="637"/>
      <c r="BJ6" s="637"/>
      <c r="BK6" s="637"/>
      <c r="BL6" s="637"/>
      <c r="BM6" s="637"/>
      <c r="BN6" s="638"/>
      <c r="BO6" s="639">
        <v>99.6</v>
      </c>
      <c r="BP6" s="639"/>
      <c r="BQ6" s="639"/>
      <c r="BR6" s="639"/>
      <c r="BS6" s="640" t="s">
        <v>122</v>
      </c>
      <c r="BT6" s="640"/>
      <c r="BU6" s="640"/>
      <c r="BV6" s="640"/>
      <c r="BW6" s="640"/>
      <c r="BX6" s="640"/>
      <c r="BY6" s="640"/>
      <c r="BZ6" s="640"/>
      <c r="CA6" s="640"/>
      <c r="CB6" s="644"/>
      <c r="CD6" s="622" t="s">
        <v>223</v>
      </c>
      <c r="CE6" s="623"/>
      <c r="CF6" s="623"/>
      <c r="CG6" s="623"/>
      <c r="CH6" s="623"/>
      <c r="CI6" s="623"/>
      <c r="CJ6" s="623"/>
      <c r="CK6" s="623"/>
      <c r="CL6" s="623"/>
      <c r="CM6" s="623"/>
      <c r="CN6" s="623"/>
      <c r="CO6" s="623"/>
      <c r="CP6" s="623"/>
      <c r="CQ6" s="624"/>
      <c r="CR6" s="636">
        <v>62959</v>
      </c>
      <c r="CS6" s="637"/>
      <c r="CT6" s="637"/>
      <c r="CU6" s="637"/>
      <c r="CV6" s="637"/>
      <c r="CW6" s="637"/>
      <c r="CX6" s="637"/>
      <c r="CY6" s="638"/>
      <c r="CZ6" s="630">
        <v>0.9</v>
      </c>
      <c r="DA6" s="631"/>
      <c r="DB6" s="631"/>
      <c r="DC6" s="647"/>
      <c r="DD6" s="645" t="s">
        <v>122</v>
      </c>
      <c r="DE6" s="637"/>
      <c r="DF6" s="637"/>
      <c r="DG6" s="637"/>
      <c r="DH6" s="637"/>
      <c r="DI6" s="637"/>
      <c r="DJ6" s="637"/>
      <c r="DK6" s="637"/>
      <c r="DL6" s="637"/>
      <c r="DM6" s="637"/>
      <c r="DN6" s="637"/>
      <c r="DO6" s="637"/>
      <c r="DP6" s="638"/>
      <c r="DQ6" s="645">
        <v>62949</v>
      </c>
      <c r="DR6" s="637"/>
      <c r="DS6" s="637"/>
      <c r="DT6" s="637"/>
      <c r="DU6" s="637"/>
      <c r="DV6" s="637"/>
      <c r="DW6" s="637"/>
      <c r="DX6" s="637"/>
      <c r="DY6" s="637"/>
      <c r="DZ6" s="637"/>
      <c r="EA6" s="637"/>
      <c r="EB6" s="637"/>
      <c r="EC6" s="646"/>
    </row>
    <row r="7" spans="2:143" ht="11.25" customHeight="1" x14ac:dyDescent="0.2">
      <c r="B7" s="633" t="s">
        <v>224</v>
      </c>
      <c r="C7" s="634"/>
      <c r="D7" s="634"/>
      <c r="E7" s="634"/>
      <c r="F7" s="634"/>
      <c r="G7" s="634"/>
      <c r="H7" s="634"/>
      <c r="I7" s="634"/>
      <c r="J7" s="634"/>
      <c r="K7" s="634"/>
      <c r="L7" s="634"/>
      <c r="M7" s="634"/>
      <c r="N7" s="634"/>
      <c r="O7" s="634"/>
      <c r="P7" s="634"/>
      <c r="Q7" s="635"/>
      <c r="R7" s="636">
        <v>379</v>
      </c>
      <c r="S7" s="637"/>
      <c r="T7" s="637"/>
      <c r="U7" s="637"/>
      <c r="V7" s="637"/>
      <c r="W7" s="637"/>
      <c r="X7" s="637"/>
      <c r="Y7" s="638"/>
      <c r="Z7" s="639">
        <v>0</v>
      </c>
      <c r="AA7" s="639"/>
      <c r="AB7" s="639"/>
      <c r="AC7" s="639"/>
      <c r="AD7" s="640">
        <v>379</v>
      </c>
      <c r="AE7" s="640"/>
      <c r="AF7" s="640"/>
      <c r="AG7" s="640"/>
      <c r="AH7" s="640"/>
      <c r="AI7" s="640"/>
      <c r="AJ7" s="640"/>
      <c r="AK7" s="640"/>
      <c r="AL7" s="641">
        <v>0</v>
      </c>
      <c r="AM7" s="642"/>
      <c r="AN7" s="642"/>
      <c r="AO7" s="643"/>
      <c r="AP7" s="633" t="s">
        <v>225</v>
      </c>
      <c r="AQ7" s="634"/>
      <c r="AR7" s="634"/>
      <c r="AS7" s="634"/>
      <c r="AT7" s="634"/>
      <c r="AU7" s="634"/>
      <c r="AV7" s="634"/>
      <c r="AW7" s="634"/>
      <c r="AX7" s="634"/>
      <c r="AY7" s="634"/>
      <c r="AZ7" s="634"/>
      <c r="BA7" s="634"/>
      <c r="BB7" s="634"/>
      <c r="BC7" s="634"/>
      <c r="BD7" s="634"/>
      <c r="BE7" s="634"/>
      <c r="BF7" s="635"/>
      <c r="BG7" s="636">
        <v>506137</v>
      </c>
      <c r="BH7" s="637"/>
      <c r="BI7" s="637"/>
      <c r="BJ7" s="637"/>
      <c r="BK7" s="637"/>
      <c r="BL7" s="637"/>
      <c r="BM7" s="637"/>
      <c r="BN7" s="638"/>
      <c r="BO7" s="639">
        <v>41.1</v>
      </c>
      <c r="BP7" s="639"/>
      <c r="BQ7" s="639"/>
      <c r="BR7" s="639"/>
      <c r="BS7" s="640" t="s">
        <v>122</v>
      </c>
      <c r="BT7" s="640"/>
      <c r="BU7" s="640"/>
      <c r="BV7" s="640"/>
      <c r="BW7" s="640"/>
      <c r="BX7" s="640"/>
      <c r="BY7" s="640"/>
      <c r="BZ7" s="640"/>
      <c r="CA7" s="640"/>
      <c r="CB7" s="644"/>
      <c r="CD7" s="633" t="s">
        <v>226</v>
      </c>
      <c r="CE7" s="634"/>
      <c r="CF7" s="634"/>
      <c r="CG7" s="634"/>
      <c r="CH7" s="634"/>
      <c r="CI7" s="634"/>
      <c r="CJ7" s="634"/>
      <c r="CK7" s="634"/>
      <c r="CL7" s="634"/>
      <c r="CM7" s="634"/>
      <c r="CN7" s="634"/>
      <c r="CO7" s="634"/>
      <c r="CP7" s="634"/>
      <c r="CQ7" s="635"/>
      <c r="CR7" s="636">
        <v>957851</v>
      </c>
      <c r="CS7" s="637"/>
      <c r="CT7" s="637"/>
      <c r="CU7" s="637"/>
      <c r="CV7" s="637"/>
      <c r="CW7" s="637"/>
      <c r="CX7" s="637"/>
      <c r="CY7" s="638"/>
      <c r="CZ7" s="639">
        <v>13.7</v>
      </c>
      <c r="DA7" s="639"/>
      <c r="DB7" s="639"/>
      <c r="DC7" s="639"/>
      <c r="DD7" s="645">
        <v>45816</v>
      </c>
      <c r="DE7" s="637"/>
      <c r="DF7" s="637"/>
      <c r="DG7" s="637"/>
      <c r="DH7" s="637"/>
      <c r="DI7" s="637"/>
      <c r="DJ7" s="637"/>
      <c r="DK7" s="637"/>
      <c r="DL7" s="637"/>
      <c r="DM7" s="637"/>
      <c r="DN7" s="637"/>
      <c r="DO7" s="637"/>
      <c r="DP7" s="638"/>
      <c r="DQ7" s="645">
        <v>769167</v>
      </c>
      <c r="DR7" s="637"/>
      <c r="DS7" s="637"/>
      <c r="DT7" s="637"/>
      <c r="DU7" s="637"/>
      <c r="DV7" s="637"/>
      <c r="DW7" s="637"/>
      <c r="DX7" s="637"/>
      <c r="DY7" s="637"/>
      <c r="DZ7" s="637"/>
      <c r="EA7" s="637"/>
      <c r="EB7" s="637"/>
      <c r="EC7" s="646"/>
    </row>
    <row r="8" spans="2:143" ht="11.25" customHeight="1" x14ac:dyDescent="0.2">
      <c r="B8" s="633" t="s">
        <v>227</v>
      </c>
      <c r="C8" s="634"/>
      <c r="D8" s="634"/>
      <c r="E8" s="634"/>
      <c r="F8" s="634"/>
      <c r="G8" s="634"/>
      <c r="H8" s="634"/>
      <c r="I8" s="634"/>
      <c r="J8" s="634"/>
      <c r="K8" s="634"/>
      <c r="L8" s="634"/>
      <c r="M8" s="634"/>
      <c r="N8" s="634"/>
      <c r="O8" s="634"/>
      <c r="P8" s="634"/>
      <c r="Q8" s="635"/>
      <c r="R8" s="636">
        <v>6912</v>
      </c>
      <c r="S8" s="637"/>
      <c r="T8" s="637"/>
      <c r="U8" s="637"/>
      <c r="V8" s="637"/>
      <c r="W8" s="637"/>
      <c r="X8" s="637"/>
      <c r="Y8" s="638"/>
      <c r="Z8" s="639">
        <v>0.1</v>
      </c>
      <c r="AA8" s="639"/>
      <c r="AB8" s="639"/>
      <c r="AC8" s="639"/>
      <c r="AD8" s="640">
        <v>6912</v>
      </c>
      <c r="AE8" s="640"/>
      <c r="AF8" s="640"/>
      <c r="AG8" s="640"/>
      <c r="AH8" s="640"/>
      <c r="AI8" s="640"/>
      <c r="AJ8" s="640"/>
      <c r="AK8" s="640"/>
      <c r="AL8" s="641">
        <v>0.2</v>
      </c>
      <c r="AM8" s="642"/>
      <c r="AN8" s="642"/>
      <c r="AO8" s="643"/>
      <c r="AP8" s="633" t="s">
        <v>228</v>
      </c>
      <c r="AQ8" s="634"/>
      <c r="AR8" s="634"/>
      <c r="AS8" s="634"/>
      <c r="AT8" s="634"/>
      <c r="AU8" s="634"/>
      <c r="AV8" s="634"/>
      <c r="AW8" s="634"/>
      <c r="AX8" s="634"/>
      <c r="AY8" s="634"/>
      <c r="AZ8" s="634"/>
      <c r="BA8" s="634"/>
      <c r="BB8" s="634"/>
      <c r="BC8" s="634"/>
      <c r="BD8" s="634"/>
      <c r="BE8" s="634"/>
      <c r="BF8" s="635"/>
      <c r="BG8" s="636">
        <v>19622</v>
      </c>
      <c r="BH8" s="637"/>
      <c r="BI8" s="637"/>
      <c r="BJ8" s="637"/>
      <c r="BK8" s="637"/>
      <c r="BL8" s="637"/>
      <c r="BM8" s="637"/>
      <c r="BN8" s="638"/>
      <c r="BO8" s="639">
        <v>1.6</v>
      </c>
      <c r="BP8" s="639"/>
      <c r="BQ8" s="639"/>
      <c r="BR8" s="639"/>
      <c r="BS8" s="640" t="s">
        <v>122</v>
      </c>
      <c r="BT8" s="640"/>
      <c r="BU8" s="640"/>
      <c r="BV8" s="640"/>
      <c r="BW8" s="640"/>
      <c r="BX8" s="640"/>
      <c r="BY8" s="640"/>
      <c r="BZ8" s="640"/>
      <c r="CA8" s="640"/>
      <c r="CB8" s="644"/>
      <c r="CD8" s="633" t="s">
        <v>229</v>
      </c>
      <c r="CE8" s="634"/>
      <c r="CF8" s="634"/>
      <c r="CG8" s="634"/>
      <c r="CH8" s="634"/>
      <c r="CI8" s="634"/>
      <c r="CJ8" s="634"/>
      <c r="CK8" s="634"/>
      <c r="CL8" s="634"/>
      <c r="CM8" s="634"/>
      <c r="CN8" s="634"/>
      <c r="CO8" s="634"/>
      <c r="CP8" s="634"/>
      <c r="CQ8" s="635"/>
      <c r="CR8" s="636">
        <v>2048413</v>
      </c>
      <c r="CS8" s="637"/>
      <c r="CT8" s="637"/>
      <c r="CU8" s="637"/>
      <c r="CV8" s="637"/>
      <c r="CW8" s="637"/>
      <c r="CX8" s="637"/>
      <c r="CY8" s="638"/>
      <c r="CZ8" s="639">
        <v>29.3</v>
      </c>
      <c r="DA8" s="639"/>
      <c r="DB8" s="639"/>
      <c r="DC8" s="639"/>
      <c r="DD8" s="645">
        <v>7535</v>
      </c>
      <c r="DE8" s="637"/>
      <c r="DF8" s="637"/>
      <c r="DG8" s="637"/>
      <c r="DH8" s="637"/>
      <c r="DI8" s="637"/>
      <c r="DJ8" s="637"/>
      <c r="DK8" s="637"/>
      <c r="DL8" s="637"/>
      <c r="DM8" s="637"/>
      <c r="DN8" s="637"/>
      <c r="DO8" s="637"/>
      <c r="DP8" s="638"/>
      <c r="DQ8" s="645">
        <v>1413197</v>
      </c>
      <c r="DR8" s="637"/>
      <c r="DS8" s="637"/>
      <c r="DT8" s="637"/>
      <c r="DU8" s="637"/>
      <c r="DV8" s="637"/>
      <c r="DW8" s="637"/>
      <c r="DX8" s="637"/>
      <c r="DY8" s="637"/>
      <c r="DZ8" s="637"/>
      <c r="EA8" s="637"/>
      <c r="EB8" s="637"/>
      <c r="EC8" s="646"/>
    </row>
    <row r="9" spans="2:143" ht="11.25" customHeight="1" x14ac:dyDescent="0.2">
      <c r="B9" s="633" t="s">
        <v>230</v>
      </c>
      <c r="C9" s="634"/>
      <c r="D9" s="634"/>
      <c r="E9" s="634"/>
      <c r="F9" s="634"/>
      <c r="G9" s="634"/>
      <c r="H9" s="634"/>
      <c r="I9" s="634"/>
      <c r="J9" s="634"/>
      <c r="K9" s="634"/>
      <c r="L9" s="634"/>
      <c r="M9" s="634"/>
      <c r="N9" s="634"/>
      <c r="O9" s="634"/>
      <c r="P9" s="634"/>
      <c r="Q9" s="635"/>
      <c r="R9" s="636">
        <v>8018</v>
      </c>
      <c r="S9" s="637"/>
      <c r="T9" s="637"/>
      <c r="U9" s="637"/>
      <c r="V9" s="637"/>
      <c r="W9" s="637"/>
      <c r="X9" s="637"/>
      <c r="Y9" s="638"/>
      <c r="Z9" s="639">
        <v>0.1</v>
      </c>
      <c r="AA9" s="639"/>
      <c r="AB9" s="639"/>
      <c r="AC9" s="639"/>
      <c r="AD9" s="640">
        <v>8018</v>
      </c>
      <c r="AE9" s="640"/>
      <c r="AF9" s="640"/>
      <c r="AG9" s="640"/>
      <c r="AH9" s="640"/>
      <c r="AI9" s="640"/>
      <c r="AJ9" s="640"/>
      <c r="AK9" s="640"/>
      <c r="AL9" s="641">
        <v>0.2</v>
      </c>
      <c r="AM9" s="642"/>
      <c r="AN9" s="642"/>
      <c r="AO9" s="643"/>
      <c r="AP9" s="633" t="s">
        <v>231</v>
      </c>
      <c r="AQ9" s="634"/>
      <c r="AR9" s="634"/>
      <c r="AS9" s="634"/>
      <c r="AT9" s="634"/>
      <c r="AU9" s="634"/>
      <c r="AV9" s="634"/>
      <c r="AW9" s="634"/>
      <c r="AX9" s="634"/>
      <c r="AY9" s="634"/>
      <c r="AZ9" s="634"/>
      <c r="BA9" s="634"/>
      <c r="BB9" s="634"/>
      <c r="BC9" s="634"/>
      <c r="BD9" s="634"/>
      <c r="BE9" s="634"/>
      <c r="BF9" s="635"/>
      <c r="BG9" s="636">
        <v>447827</v>
      </c>
      <c r="BH9" s="637"/>
      <c r="BI9" s="637"/>
      <c r="BJ9" s="637"/>
      <c r="BK9" s="637"/>
      <c r="BL9" s="637"/>
      <c r="BM9" s="637"/>
      <c r="BN9" s="638"/>
      <c r="BO9" s="639">
        <v>36.4</v>
      </c>
      <c r="BP9" s="639"/>
      <c r="BQ9" s="639"/>
      <c r="BR9" s="639"/>
      <c r="BS9" s="640" t="s">
        <v>122</v>
      </c>
      <c r="BT9" s="640"/>
      <c r="BU9" s="640"/>
      <c r="BV9" s="640"/>
      <c r="BW9" s="640"/>
      <c r="BX9" s="640"/>
      <c r="BY9" s="640"/>
      <c r="BZ9" s="640"/>
      <c r="CA9" s="640"/>
      <c r="CB9" s="644"/>
      <c r="CD9" s="633" t="s">
        <v>232</v>
      </c>
      <c r="CE9" s="634"/>
      <c r="CF9" s="634"/>
      <c r="CG9" s="634"/>
      <c r="CH9" s="634"/>
      <c r="CI9" s="634"/>
      <c r="CJ9" s="634"/>
      <c r="CK9" s="634"/>
      <c r="CL9" s="634"/>
      <c r="CM9" s="634"/>
      <c r="CN9" s="634"/>
      <c r="CO9" s="634"/>
      <c r="CP9" s="634"/>
      <c r="CQ9" s="635"/>
      <c r="CR9" s="636">
        <v>928541</v>
      </c>
      <c r="CS9" s="637"/>
      <c r="CT9" s="637"/>
      <c r="CU9" s="637"/>
      <c r="CV9" s="637"/>
      <c r="CW9" s="637"/>
      <c r="CX9" s="637"/>
      <c r="CY9" s="638"/>
      <c r="CZ9" s="639">
        <v>13.3</v>
      </c>
      <c r="DA9" s="639"/>
      <c r="DB9" s="639"/>
      <c r="DC9" s="639"/>
      <c r="DD9" s="645">
        <v>7530</v>
      </c>
      <c r="DE9" s="637"/>
      <c r="DF9" s="637"/>
      <c r="DG9" s="637"/>
      <c r="DH9" s="637"/>
      <c r="DI9" s="637"/>
      <c r="DJ9" s="637"/>
      <c r="DK9" s="637"/>
      <c r="DL9" s="637"/>
      <c r="DM9" s="637"/>
      <c r="DN9" s="637"/>
      <c r="DO9" s="637"/>
      <c r="DP9" s="638"/>
      <c r="DQ9" s="645">
        <v>723296</v>
      </c>
      <c r="DR9" s="637"/>
      <c r="DS9" s="637"/>
      <c r="DT9" s="637"/>
      <c r="DU9" s="637"/>
      <c r="DV9" s="637"/>
      <c r="DW9" s="637"/>
      <c r="DX9" s="637"/>
      <c r="DY9" s="637"/>
      <c r="DZ9" s="637"/>
      <c r="EA9" s="637"/>
      <c r="EB9" s="637"/>
      <c r="EC9" s="646"/>
    </row>
    <row r="10" spans="2:143" ht="11.25" customHeight="1" x14ac:dyDescent="0.2">
      <c r="B10" s="633" t="s">
        <v>233</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234</v>
      </c>
      <c r="AQ10" s="634"/>
      <c r="AR10" s="634"/>
      <c r="AS10" s="634"/>
      <c r="AT10" s="634"/>
      <c r="AU10" s="634"/>
      <c r="AV10" s="634"/>
      <c r="AW10" s="634"/>
      <c r="AX10" s="634"/>
      <c r="AY10" s="634"/>
      <c r="AZ10" s="634"/>
      <c r="BA10" s="634"/>
      <c r="BB10" s="634"/>
      <c r="BC10" s="634"/>
      <c r="BD10" s="634"/>
      <c r="BE10" s="634"/>
      <c r="BF10" s="635"/>
      <c r="BG10" s="636">
        <v>23086</v>
      </c>
      <c r="BH10" s="637"/>
      <c r="BI10" s="637"/>
      <c r="BJ10" s="637"/>
      <c r="BK10" s="637"/>
      <c r="BL10" s="637"/>
      <c r="BM10" s="637"/>
      <c r="BN10" s="638"/>
      <c r="BO10" s="639">
        <v>1.9</v>
      </c>
      <c r="BP10" s="639"/>
      <c r="BQ10" s="639"/>
      <c r="BR10" s="639"/>
      <c r="BS10" s="640" t="s">
        <v>122</v>
      </c>
      <c r="BT10" s="640"/>
      <c r="BU10" s="640"/>
      <c r="BV10" s="640"/>
      <c r="BW10" s="640"/>
      <c r="BX10" s="640"/>
      <c r="BY10" s="640"/>
      <c r="BZ10" s="640"/>
      <c r="CA10" s="640"/>
      <c r="CB10" s="644"/>
      <c r="CD10" s="633" t="s">
        <v>235</v>
      </c>
      <c r="CE10" s="634"/>
      <c r="CF10" s="634"/>
      <c r="CG10" s="634"/>
      <c r="CH10" s="634"/>
      <c r="CI10" s="634"/>
      <c r="CJ10" s="634"/>
      <c r="CK10" s="634"/>
      <c r="CL10" s="634"/>
      <c r="CM10" s="634"/>
      <c r="CN10" s="634"/>
      <c r="CO10" s="634"/>
      <c r="CP10" s="634"/>
      <c r="CQ10" s="635"/>
      <c r="CR10" s="636" t="s">
        <v>122</v>
      </c>
      <c r="CS10" s="637"/>
      <c r="CT10" s="637"/>
      <c r="CU10" s="637"/>
      <c r="CV10" s="637"/>
      <c r="CW10" s="637"/>
      <c r="CX10" s="637"/>
      <c r="CY10" s="638"/>
      <c r="CZ10" s="639" t="s">
        <v>122</v>
      </c>
      <c r="DA10" s="639"/>
      <c r="DB10" s="639"/>
      <c r="DC10" s="639"/>
      <c r="DD10" s="645" t="s">
        <v>122</v>
      </c>
      <c r="DE10" s="637"/>
      <c r="DF10" s="637"/>
      <c r="DG10" s="637"/>
      <c r="DH10" s="637"/>
      <c r="DI10" s="637"/>
      <c r="DJ10" s="637"/>
      <c r="DK10" s="637"/>
      <c r="DL10" s="637"/>
      <c r="DM10" s="637"/>
      <c r="DN10" s="637"/>
      <c r="DO10" s="637"/>
      <c r="DP10" s="638"/>
      <c r="DQ10" s="645" t="s">
        <v>122</v>
      </c>
      <c r="DR10" s="637"/>
      <c r="DS10" s="637"/>
      <c r="DT10" s="637"/>
      <c r="DU10" s="637"/>
      <c r="DV10" s="637"/>
      <c r="DW10" s="637"/>
      <c r="DX10" s="637"/>
      <c r="DY10" s="637"/>
      <c r="DZ10" s="637"/>
      <c r="EA10" s="637"/>
      <c r="EB10" s="637"/>
      <c r="EC10" s="646"/>
    </row>
    <row r="11" spans="2:143" ht="11.25" customHeight="1" x14ac:dyDescent="0.2">
      <c r="B11" s="633" t="s">
        <v>236</v>
      </c>
      <c r="C11" s="634"/>
      <c r="D11" s="634"/>
      <c r="E11" s="634"/>
      <c r="F11" s="634"/>
      <c r="G11" s="634"/>
      <c r="H11" s="634"/>
      <c r="I11" s="634"/>
      <c r="J11" s="634"/>
      <c r="K11" s="634"/>
      <c r="L11" s="634"/>
      <c r="M11" s="634"/>
      <c r="N11" s="634"/>
      <c r="O11" s="634"/>
      <c r="P11" s="634"/>
      <c r="Q11" s="635"/>
      <c r="R11" s="636">
        <v>265485</v>
      </c>
      <c r="S11" s="637"/>
      <c r="T11" s="637"/>
      <c r="U11" s="637"/>
      <c r="V11" s="637"/>
      <c r="W11" s="637"/>
      <c r="X11" s="637"/>
      <c r="Y11" s="638"/>
      <c r="Z11" s="641">
        <v>3.6</v>
      </c>
      <c r="AA11" s="642"/>
      <c r="AB11" s="642"/>
      <c r="AC11" s="648"/>
      <c r="AD11" s="645">
        <v>265485</v>
      </c>
      <c r="AE11" s="637"/>
      <c r="AF11" s="637"/>
      <c r="AG11" s="637"/>
      <c r="AH11" s="637"/>
      <c r="AI11" s="637"/>
      <c r="AJ11" s="637"/>
      <c r="AK11" s="638"/>
      <c r="AL11" s="641">
        <v>5.8</v>
      </c>
      <c r="AM11" s="642"/>
      <c r="AN11" s="642"/>
      <c r="AO11" s="643"/>
      <c r="AP11" s="633" t="s">
        <v>237</v>
      </c>
      <c r="AQ11" s="634"/>
      <c r="AR11" s="634"/>
      <c r="AS11" s="634"/>
      <c r="AT11" s="634"/>
      <c r="AU11" s="634"/>
      <c r="AV11" s="634"/>
      <c r="AW11" s="634"/>
      <c r="AX11" s="634"/>
      <c r="AY11" s="634"/>
      <c r="AZ11" s="634"/>
      <c r="BA11" s="634"/>
      <c r="BB11" s="634"/>
      <c r="BC11" s="634"/>
      <c r="BD11" s="634"/>
      <c r="BE11" s="634"/>
      <c r="BF11" s="635"/>
      <c r="BG11" s="636">
        <v>15602</v>
      </c>
      <c r="BH11" s="637"/>
      <c r="BI11" s="637"/>
      <c r="BJ11" s="637"/>
      <c r="BK11" s="637"/>
      <c r="BL11" s="637"/>
      <c r="BM11" s="637"/>
      <c r="BN11" s="638"/>
      <c r="BO11" s="639">
        <v>1.3</v>
      </c>
      <c r="BP11" s="639"/>
      <c r="BQ11" s="639"/>
      <c r="BR11" s="639"/>
      <c r="BS11" s="640" t="s">
        <v>122</v>
      </c>
      <c r="BT11" s="640"/>
      <c r="BU11" s="640"/>
      <c r="BV11" s="640"/>
      <c r="BW11" s="640"/>
      <c r="BX11" s="640"/>
      <c r="BY11" s="640"/>
      <c r="BZ11" s="640"/>
      <c r="CA11" s="640"/>
      <c r="CB11" s="644"/>
      <c r="CD11" s="633" t="s">
        <v>238</v>
      </c>
      <c r="CE11" s="634"/>
      <c r="CF11" s="634"/>
      <c r="CG11" s="634"/>
      <c r="CH11" s="634"/>
      <c r="CI11" s="634"/>
      <c r="CJ11" s="634"/>
      <c r="CK11" s="634"/>
      <c r="CL11" s="634"/>
      <c r="CM11" s="634"/>
      <c r="CN11" s="634"/>
      <c r="CO11" s="634"/>
      <c r="CP11" s="634"/>
      <c r="CQ11" s="635"/>
      <c r="CR11" s="636">
        <v>318083</v>
      </c>
      <c r="CS11" s="637"/>
      <c r="CT11" s="637"/>
      <c r="CU11" s="637"/>
      <c r="CV11" s="637"/>
      <c r="CW11" s="637"/>
      <c r="CX11" s="637"/>
      <c r="CY11" s="638"/>
      <c r="CZ11" s="639">
        <v>4.5999999999999996</v>
      </c>
      <c r="DA11" s="639"/>
      <c r="DB11" s="639"/>
      <c r="DC11" s="639"/>
      <c r="DD11" s="645">
        <v>92647</v>
      </c>
      <c r="DE11" s="637"/>
      <c r="DF11" s="637"/>
      <c r="DG11" s="637"/>
      <c r="DH11" s="637"/>
      <c r="DI11" s="637"/>
      <c r="DJ11" s="637"/>
      <c r="DK11" s="637"/>
      <c r="DL11" s="637"/>
      <c r="DM11" s="637"/>
      <c r="DN11" s="637"/>
      <c r="DO11" s="637"/>
      <c r="DP11" s="638"/>
      <c r="DQ11" s="645">
        <v>194513</v>
      </c>
      <c r="DR11" s="637"/>
      <c r="DS11" s="637"/>
      <c r="DT11" s="637"/>
      <c r="DU11" s="637"/>
      <c r="DV11" s="637"/>
      <c r="DW11" s="637"/>
      <c r="DX11" s="637"/>
      <c r="DY11" s="637"/>
      <c r="DZ11" s="637"/>
      <c r="EA11" s="637"/>
      <c r="EB11" s="637"/>
      <c r="EC11" s="646"/>
    </row>
    <row r="12" spans="2:143" ht="11.25" customHeight="1" x14ac:dyDescent="0.2">
      <c r="B12" s="633" t="s">
        <v>239</v>
      </c>
      <c r="C12" s="634"/>
      <c r="D12" s="634"/>
      <c r="E12" s="634"/>
      <c r="F12" s="634"/>
      <c r="G12" s="634"/>
      <c r="H12" s="634"/>
      <c r="I12" s="634"/>
      <c r="J12" s="634"/>
      <c r="K12" s="634"/>
      <c r="L12" s="634"/>
      <c r="M12" s="634"/>
      <c r="N12" s="634"/>
      <c r="O12" s="634"/>
      <c r="P12" s="634"/>
      <c r="Q12" s="635"/>
      <c r="R12" s="636">
        <v>5240</v>
      </c>
      <c r="S12" s="637"/>
      <c r="T12" s="637"/>
      <c r="U12" s="637"/>
      <c r="V12" s="637"/>
      <c r="W12" s="637"/>
      <c r="X12" s="637"/>
      <c r="Y12" s="638"/>
      <c r="Z12" s="639">
        <v>0.1</v>
      </c>
      <c r="AA12" s="639"/>
      <c r="AB12" s="639"/>
      <c r="AC12" s="639"/>
      <c r="AD12" s="640">
        <v>5240</v>
      </c>
      <c r="AE12" s="640"/>
      <c r="AF12" s="640"/>
      <c r="AG12" s="640"/>
      <c r="AH12" s="640"/>
      <c r="AI12" s="640"/>
      <c r="AJ12" s="640"/>
      <c r="AK12" s="640"/>
      <c r="AL12" s="641">
        <v>0.1</v>
      </c>
      <c r="AM12" s="642"/>
      <c r="AN12" s="642"/>
      <c r="AO12" s="643"/>
      <c r="AP12" s="633" t="s">
        <v>240</v>
      </c>
      <c r="AQ12" s="634"/>
      <c r="AR12" s="634"/>
      <c r="AS12" s="634"/>
      <c r="AT12" s="634"/>
      <c r="AU12" s="634"/>
      <c r="AV12" s="634"/>
      <c r="AW12" s="634"/>
      <c r="AX12" s="634"/>
      <c r="AY12" s="634"/>
      <c r="AZ12" s="634"/>
      <c r="BA12" s="634"/>
      <c r="BB12" s="634"/>
      <c r="BC12" s="634"/>
      <c r="BD12" s="634"/>
      <c r="BE12" s="634"/>
      <c r="BF12" s="635"/>
      <c r="BG12" s="636">
        <v>597890</v>
      </c>
      <c r="BH12" s="637"/>
      <c r="BI12" s="637"/>
      <c r="BJ12" s="637"/>
      <c r="BK12" s="637"/>
      <c r="BL12" s="637"/>
      <c r="BM12" s="637"/>
      <c r="BN12" s="638"/>
      <c r="BO12" s="639">
        <v>48.5</v>
      </c>
      <c r="BP12" s="639"/>
      <c r="BQ12" s="639"/>
      <c r="BR12" s="639"/>
      <c r="BS12" s="640" t="s">
        <v>122</v>
      </c>
      <c r="BT12" s="640"/>
      <c r="BU12" s="640"/>
      <c r="BV12" s="640"/>
      <c r="BW12" s="640"/>
      <c r="BX12" s="640"/>
      <c r="BY12" s="640"/>
      <c r="BZ12" s="640"/>
      <c r="CA12" s="640"/>
      <c r="CB12" s="644"/>
      <c r="CD12" s="633" t="s">
        <v>241</v>
      </c>
      <c r="CE12" s="634"/>
      <c r="CF12" s="634"/>
      <c r="CG12" s="634"/>
      <c r="CH12" s="634"/>
      <c r="CI12" s="634"/>
      <c r="CJ12" s="634"/>
      <c r="CK12" s="634"/>
      <c r="CL12" s="634"/>
      <c r="CM12" s="634"/>
      <c r="CN12" s="634"/>
      <c r="CO12" s="634"/>
      <c r="CP12" s="634"/>
      <c r="CQ12" s="635"/>
      <c r="CR12" s="636">
        <v>325420</v>
      </c>
      <c r="CS12" s="637"/>
      <c r="CT12" s="637"/>
      <c r="CU12" s="637"/>
      <c r="CV12" s="637"/>
      <c r="CW12" s="637"/>
      <c r="CX12" s="637"/>
      <c r="CY12" s="638"/>
      <c r="CZ12" s="639">
        <v>4.7</v>
      </c>
      <c r="DA12" s="639"/>
      <c r="DB12" s="639"/>
      <c r="DC12" s="639"/>
      <c r="DD12" s="645">
        <v>40139</v>
      </c>
      <c r="DE12" s="637"/>
      <c r="DF12" s="637"/>
      <c r="DG12" s="637"/>
      <c r="DH12" s="637"/>
      <c r="DI12" s="637"/>
      <c r="DJ12" s="637"/>
      <c r="DK12" s="637"/>
      <c r="DL12" s="637"/>
      <c r="DM12" s="637"/>
      <c r="DN12" s="637"/>
      <c r="DO12" s="637"/>
      <c r="DP12" s="638"/>
      <c r="DQ12" s="645">
        <v>250284</v>
      </c>
      <c r="DR12" s="637"/>
      <c r="DS12" s="637"/>
      <c r="DT12" s="637"/>
      <c r="DU12" s="637"/>
      <c r="DV12" s="637"/>
      <c r="DW12" s="637"/>
      <c r="DX12" s="637"/>
      <c r="DY12" s="637"/>
      <c r="DZ12" s="637"/>
      <c r="EA12" s="637"/>
      <c r="EB12" s="637"/>
      <c r="EC12" s="646"/>
    </row>
    <row r="13" spans="2:143" ht="11.25" customHeight="1" x14ac:dyDescent="0.2">
      <c r="B13" s="633" t="s">
        <v>242</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243</v>
      </c>
      <c r="AQ13" s="634"/>
      <c r="AR13" s="634"/>
      <c r="AS13" s="634"/>
      <c r="AT13" s="634"/>
      <c r="AU13" s="634"/>
      <c r="AV13" s="634"/>
      <c r="AW13" s="634"/>
      <c r="AX13" s="634"/>
      <c r="AY13" s="634"/>
      <c r="AZ13" s="634"/>
      <c r="BA13" s="634"/>
      <c r="BB13" s="634"/>
      <c r="BC13" s="634"/>
      <c r="BD13" s="634"/>
      <c r="BE13" s="634"/>
      <c r="BF13" s="635"/>
      <c r="BG13" s="636">
        <v>585755</v>
      </c>
      <c r="BH13" s="637"/>
      <c r="BI13" s="637"/>
      <c r="BJ13" s="637"/>
      <c r="BK13" s="637"/>
      <c r="BL13" s="637"/>
      <c r="BM13" s="637"/>
      <c r="BN13" s="638"/>
      <c r="BO13" s="639">
        <v>47.6</v>
      </c>
      <c r="BP13" s="639"/>
      <c r="BQ13" s="639"/>
      <c r="BR13" s="639"/>
      <c r="BS13" s="640" t="s">
        <v>122</v>
      </c>
      <c r="BT13" s="640"/>
      <c r="BU13" s="640"/>
      <c r="BV13" s="640"/>
      <c r="BW13" s="640"/>
      <c r="BX13" s="640"/>
      <c r="BY13" s="640"/>
      <c r="BZ13" s="640"/>
      <c r="CA13" s="640"/>
      <c r="CB13" s="644"/>
      <c r="CD13" s="633" t="s">
        <v>244</v>
      </c>
      <c r="CE13" s="634"/>
      <c r="CF13" s="634"/>
      <c r="CG13" s="634"/>
      <c r="CH13" s="634"/>
      <c r="CI13" s="634"/>
      <c r="CJ13" s="634"/>
      <c r="CK13" s="634"/>
      <c r="CL13" s="634"/>
      <c r="CM13" s="634"/>
      <c r="CN13" s="634"/>
      <c r="CO13" s="634"/>
      <c r="CP13" s="634"/>
      <c r="CQ13" s="635"/>
      <c r="CR13" s="636">
        <v>325565</v>
      </c>
      <c r="CS13" s="637"/>
      <c r="CT13" s="637"/>
      <c r="CU13" s="637"/>
      <c r="CV13" s="637"/>
      <c r="CW13" s="637"/>
      <c r="CX13" s="637"/>
      <c r="CY13" s="638"/>
      <c r="CZ13" s="639">
        <v>4.7</v>
      </c>
      <c r="DA13" s="639"/>
      <c r="DB13" s="639"/>
      <c r="DC13" s="639"/>
      <c r="DD13" s="645">
        <v>167340</v>
      </c>
      <c r="DE13" s="637"/>
      <c r="DF13" s="637"/>
      <c r="DG13" s="637"/>
      <c r="DH13" s="637"/>
      <c r="DI13" s="637"/>
      <c r="DJ13" s="637"/>
      <c r="DK13" s="637"/>
      <c r="DL13" s="637"/>
      <c r="DM13" s="637"/>
      <c r="DN13" s="637"/>
      <c r="DO13" s="637"/>
      <c r="DP13" s="638"/>
      <c r="DQ13" s="645">
        <v>130299</v>
      </c>
      <c r="DR13" s="637"/>
      <c r="DS13" s="637"/>
      <c r="DT13" s="637"/>
      <c r="DU13" s="637"/>
      <c r="DV13" s="637"/>
      <c r="DW13" s="637"/>
      <c r="DX13" s="637"/>
      <c r="DY13" s="637"/>
      <c r="DZ13" s="637"/>
      <c r="EA13" s="637"/>
      <c r="EB13" s="637"/>
      <c r="EC13" s="646"/>
    </row>
    <row r="14" spans="2:143" ht="11.25" customHeight="1" x14ac:dyDescent="0.2">
      <c r="B14" s="633" t="s">
        <v>245</v>
      </c>
      <c r="C14" s="634"/>
      <c r="D14" s="634"/>
      <c r="E14" s="634"/>
      <c r="F14" s="634"/>
      <c r="G14" s="634"/>
      <c r="H14" s="634"/>
      <c r="I14" s="634"/>
      <c r="J14" s="634"/>
      <c r="K14" s="634"/>
      <c r="L14" s="634"/>
      <c r="M14" s="634"/>
      <c r="N14" s="634"/>
      <c r="O14" s="634"/>
      <c r="P14" s="634"/>
      <c r="Q14" s="635"/>
      <c r="R14" s="636">
        <v>569</v>
      </c>
      <c r="S14" s="637"/>
      <c r="T14" s="637"/>
      <c r="U14" s="637"/>
      <c r="V14" s="637"/>
      <c r="W14" s="637"/>
      <c r="X14" s="637"/>
      <c r="Y14" s="638"/>
      <c r="Z14" s="639">
        <v>0</v>
      </c>
      <c r="AA14" s="639"/>
      <c r="AB14" s="639"/>
      <c r="AC14" s="639"/>
      <c r="AD14" s="640">
        <v>569</v>
      </c>
      <c r="AE14" s="640"/>
      <c r="AF14" s="640"/>
      <c r="AG14" s="640"/>
      <c r="AH14" s="640"/>
      <c r="AI14" s="640"/>
      <c r="AJ14" s="640"/>
      <c r="AK14" s="640"/>
      <c r="AL14" s="641">
        <v>0</v>
      </c>
      <c r="AM14" s="642"/>
      <c r="AN14" s="642"/>
      <c r="AO14" s="643"/>
      <c r="AP14" s="633" t="s">
        <v>246</v>
      </c>
      <c r="AQ14" s="634"/>
      <c r="AR14" s="634"/>
      <c r="AS14" s="634"/>
      <c r="AT14" s="634"/>
      <c r="AU14" s="634"/>
      <c r="AV14" s="634"/>
      <c r="AW14" s="634"/>
      <c r="AX14" s="634"/>
      <c r="AY14" s="634"/>
      <c r="AZ14" s="634"/>
      <c r="BA14" s="634"/>
      <c r="BB14" s="634"/>
      <c r="BC14" s="634"/>
      <c r="BD14" s="634"/>
      <c r="BE14" s="634"/>
      <c r="BF14" s="635"/>
      <c r="BG14" s="636">
        <v>54237</v>
      </c>
      <c r="BH14" s="637"/>
      <c r="BI14" s="637"/>
      <c r="BJ14" s="637"/>
      <c r="BK14" s="637"/>
      <c r="BL14" s="637"/>
      <c r="BM14" s="637"/>
      <c r="BN14" s="638"/>
      <c r="BO14" s="639">
        <v>4.4000000000000004</v>
      </c>
      <c r="BP14" s="639"/>
      <c r="BQ14" s="639"/>
      <c r="BR14" s="639"/>
      <c r="BS14" s="640" t="s">
        <v>122</v>
      </c>
      <c r="BT14" s="640"/>
      <c r="BU14" s="640"/>
      <c r="BV14" s="640"/>
      <c r="BW14" s="640"/>
      <c r="BX14" s="640"/>
      <c r="BY14" s="640"/>
      <c r="BZ14" s="640"/>
      <c r="CA14" s="640"/>
      <c r="CB14" s="644"/>
      <c r="CD14" s="633" t="s">
        <v>247</v>
      </c>
      <c r="CE14" s="634"/>
      <c r="CF14" s="634"/>
      <c r="CG14" s="634"/>
      <c r="CH14" s="634"/>
      <c r="CI14" s="634"/>
      <c r="CJ14" s="634"/>
      <c r="CK14" s="634"/>
      <c r="CL14" s="634"/>
      <c r="CM14" s="634"/>
      <c r="CN14" s="634"/>
      <c r="CO14" s="634"/>
      <c r="CP14" s="634"/>
      <c r="CQ14" s="635"/>
      <c r="CR14" s="636">
        <v>382546</v>
      </c>
      <c r="CS14" s="637"/>
      <c r="CT14" s="637"/>
      <c r="CU14" s="637"/>
      <c r="CV14" s="637"/>
      <c r="CW14" s="637"/>
      <c r="CX14" s="637"/>
      <c r="CY14" s="638"/>
      <c r="CZ14" s="639">
        <v>5.5</v>
      </c>
      <c r="DA14" s="639"/>
      <c r="DB14" s="639"/>
      <c r="DC14" s="639"/>
      <c r="DD14" s="645">
        <v>38419</v>
      </c>
      <c r="DE14" s="637"/>
      <c r="DF14" s="637"/>
      <c r="DG14" s="637"/>
      <c r="DH14" s="637"/>
      <c r="DI14" s="637"/>
      <c r="DJ14" s="637"/>
      <c r="DK14" s="637"/>
      <c r="DL14" s="637"/>
      <c r="DM14" s="637"/>
      <c r="DN14" s="637"/>
      <c r="DO14" s="637"/>
      <c r="DP14" s="638"/>
      <c r="DQ14" s="645">
        <v>336270</v>
      </c>
      <c r="DR14" s="637"/>
      <c r="DS14" s="637"/>
      <c r="DT14" s="637"/>
      <c r="DU14" s="637"/>
      <c r="DV14" s="637"/>
      <c r="DW14" s="637"/>
      <c r="DX14" s="637"/>
      <c r="DY14" s="637"/>
      <c r="DZ14" s="637"/>
      <c r="EA14" s="637"/>
      <c r="EB14" s="637"/>
      <c r="EC14" s="646"/>
    </row>
    <row r="15" spans="2:143" ht="11.25" customHeight="1" x14ac:dyDescent="0.2">
      <c r="B15" s="633" t="s">
        <v>248</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249</v>
      </c>
      <c r="AQ15" s="634"/>
      <c r="AR15" s="634"/>
      <c r="AS15" s="634"/>
      <c r="AT15" s="634"/>
      <c r="AU15" s="634"/>
      <c r="AV15" s="634"/>
      <c r="AW15" s="634"/>
      <c r="AX15" s="634"/>
      <c r="AY15" s="634"/>
      <c r="AZ15" s="634"/>
      <c r="BA15" s="634"/>
      <c r="BB15" s="634"/>
      <c r="BC15" s="634"/>
      <c r="BD15" s="634"/>
      <c r="BE15" s="634"/>
      <c r="BF15" s="635"/>
      <c r="BG15" s="636">
        <v>68177</v>
      </c>
      <c r="BH15" s="637"/>
      <c r="BI15" s="637"/>
      <c r="BJ15" s="637"/>
      <c r="BK15" s="637"/>
      <c r="BL15" s="637"/>
      <c r="BM15" s="637"/>
      <c r="BN15" s="638"/>
      <c r="BO15" s="639">
        <v>5.5</v>
      </c>
      <c r="BP15" s="639"/>
      <c r="BQ15" s="639"/>
      <c r="BR15" s="639"/>
      <c r="BS15" s="640" t="s">
        <v>122</v>
      </c>
      <c r="BT15" s="640"/>
      <c r="BU15" s="640"/>
      <c r="BV15" s="640"/>
      <c r="BW15" s="640"/>
      <c r="BX15" s="640"/>
      <c r="BY15" s="640"/>
      <c r="BZ15" s="640"/>
      <c r="CA15" s="640"/>
      <c r="CB15" s="644"/>
      <c r="CD15" s="633" t="s">
        <v>250</v>
      </c>
      <c r="CE15" s="634"/>
      <c r="CF15" s="634"/>
      <c r="CG15" s="634"/>
      <c r="CH15" s="634"/>
      <c r="CI15" s="634"/>
      <c r="CJ15" s="634"/>
      <c r="CK15" s="634"/>
      <c r="CL15" s="634"/>
      <c r="CM15" s="634"/>
      <c r="CN15" s="634"/>
      <c r="CO15" s="634"/>
      <c r="CP15" s="634"/>
      <c r="CQ15" s="635"/>
      <c r="CR15" s="636">
        <v>760313</v>
      </c>
      <c r="CS15" s="637"/>
      <c r="CT15" s="637"/>
      <c r="CU15" s="637"/>
      <c r="CV15" s="637"/>
      <c r="CW15" s="637"/>
      <c r="CX15" s="637"/>
      <c r="CY15" s="638"/>
      <c r="CZ15" s="639">
        <v>10.9</v>
      </c>
      <c r="DA15" s="639"/>
      <c r="DB15" s="639"/>
      <c r="DC15" s="639"/>
      <c r="DD15" s="645">
        <v>153023</v>
      </c>
      <c r="DE15" s="637"/>
      <c r="DF15" s="637"/>
      <c r="DG15" s="637"/>
      <c r="DH15" s="637"/>
      <c r="DI15" s="637"/>
      <c r="DJ15" s="637"/>
      <c r="DK15" s="637"/>
      <c r="DL15" s="637"/>
      <c r="DM15" s="637"/>
      <c r="DN15" s="637"/>
      <c r="DO15" s="637"/>
      <c r="DP15" s="638"/>
      <c r="DQ15" s="645">
        <v>615852</v>
      </c>
      <c r="DR15" s="637"/>
      <c r="DS15" s="637"/>
      <c r="DT15" s="637"/>
      <c r="DU15" s="637"/>
      <c r="DV15" s="637"/>
      <c r="DW15" s="637"/>
      <c r="DX15" s="637"/>
      <c r="DY15" s="637"/>
      <c r="DZ15" s="637"/>
      <c r="EA15" s="637"/>
      <c r="EB15" s="637"/>
      <c r="EC15" s="646"/>
    </row>
    <row r="16" spans="2:143" ht="11.25" customHeight="1" x14ac:dyDescent="0.2">
      <c r="B16" s="633" t="s">
        <v>251</v>
      </c>
      <c r="C16" s="634"/>
      <c r="D16" s="634"/>
      <c r="E16" s="634"/>
      <c r="F16" s="634"/>
      <c r="G16" s="634"/>
      <c r="H16" s="634"/>
      <c r="I16" s="634"/>
      <c r="J16" s="634"/>
      <c r="K16" s="634"/>
      <c r="L16" s="634"/>
      <c r="M16" s="634"/>
      <c r="N16" s="634"/>
      <c r="O16" s="634"/>
      <c r="P16" s="634"/>
      <c r="Q16" s="635"/>
      <c r="R16" s="636">
        <v>10053</v>
      </c>
      <c r="S16" s="637"/>
      <c r="T16" s="637"/>
      <c r="U16" s="637"/>
      <c r="V16" s="637"/>
      <c r="W16" s="637"/>
      <c r="X16" s="637"/>
      <c r="Y16" s="638"/>
      <c r="Z16" s="639">
        <v>0.1</v>
      </c>
      <c r="AA16" s="639"/>
      <c r="AB16" s="639"/>
      <c r="AC16" s="639"/>
      <c r="AD16" s="640">
        <v>10053</v>
      </c>
      <c r="AE16" s="640"/>
      <c r="AF16" s="640"/>
      <c r="AG16" s="640"/>
      <c r="AH16" s="640"/>
      <c r="AI16" s="640"/>
      <c r="AJ16" s="640"/>
      <c r="AK16" s="640"/>
      <c r="AL16" s="641">
        <v>0.2</v>
      </c>
      <c r="AM16" s="642"/>
      <c r="AN16" s="642"/>
      <c r="AO16" s="643"/>
      <c r="AP16" s="633" t="s">
        <v>252</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253</v>
      </c>
      <c r="CE16" s="634"/>
      <c r="CF16" s="634"/>
      <c r="CG16" s="634"/>
      <c r="CH16" s="634"/>
      <c r="CI16" s="634"/>
      <c r="CJ16" s="634"/>
      <c r="CK16" s="634"/>
      <c r="CL16" s="634"/>
      <c r="CM16" s="634"/>
      <c r="CN16" s="634"/>
      <c r="CO16" s="634"/>
      <c r="CP16" s="634"/>
      <c r="CQ16" s="635"/>
      <c r="CR16" s="636" t="s">
        <v>122</v>
      </c>
      <c r="CS16" s="637"/>
      <c r="CT16" s="637"/>
      <c r="CU16" s="637"/>
      <c r="CV16" s="637"/>
      <c r="CW16" s="637"/>
      <c r="CX16" s="637"/>
      <c r="CY16" s="638"/>
      <c r="CZ16" s="639" t="s">
        <v>122</v>
      </c>
      <c r="DA16" s="639"/>
      <c r="DB16" s="639"/>
      <c r="DC16" s="639"/>
      <c r="DD16" s="645" t="s">
        <v>122</v>
      </c>
      <c r="DE16" s="637"/>
      <c r="DF16" s="637"/>
      <c r="DG16" s="637"/>
      <c r="DH16" s="637"/>
      <c r="DI16" s="637"/>
      <c r="DJ16" s="637"/>
      <c r="DK16" s="637"/>
      <c r="DL16" s="637"/>
      <c r="DM16" s="637"/>
      <c r="DN16" s="637"/>
      <c r="DO16" s="637"/>
      <c r="DP16" s="638"/>
      <c r="DQ16" s="645" t="s">
        <v>122</v>
      </c>
      <c r="DR16" s="637"/>
      <c r="DS16" s="637"/>
      <c r="DT16" s="637"/>
      <c r="DU16" s="637"/>
      <c r="DV16" s="637"/>
      <c r="DW16" s="637"/>
      <c r="DX16" s="637"/>
      <c r="DY16" s="637"/>
      <c r="DZ16" s="637"/>
      <c r="EA16" s="637"/>
      <c r="EB16" s="637"/>
      <c r="EC16" s="646"/>
    </row>
    <row r="17" spans="2:133" ht="11.25" customHeight="1" x14ac:dyDescent="0.2">
      <c r="B17" s="633" t="s">
        <v>254</v>
      </c>
      <c r="C17" s="634"/>
      <c r="D17" s="634"/>
      <c r="E17" s="634"/>
      <c r="F17" s="634"/>
      <c r="G17" s="634"/>
      <c r="H17" s="634"/>
      <c r="I17" s="634"/>
      <c r="J17" s="634"/>
      <c r="K17" s="634"/>
      <c r="L17" s="634"/>
      <c r="M17" s="634"/>
      <c r="N17" s="634"/>
      <c r="O17" s="634"/>
      <c r="P17" s="634"/>
      <c r="Q17" s="635"/>
      <c r="R17" s="636">
        <v>23025</v>
      </c>
      <c r="S17" s="637"/>
      <c r="T17" s="637"/>
      <c r="U17" s="637"/>
      <c r="V17" s="637"/>
      <c r="W17" s="637"/>
      <c r="X17" s="637"/>
      <c r="Y17" s="638"/>
      <c r="Z17" s="639">
        <v>0.3</v>
      </c>
      <c r="AA17" s="639"/>
      <c r="AB17" s="639"/>
      <c r="AC17" s="639"/>
      <c r="AD17" s="640">
        <v>23025</v>
      </c>
      <c r="AE17" s="640"/>
      <c r="AF17" s="640"/>
      <c r="AG17" s="640"/>
      <c r="AH17" s="640"/>
      <c r="AI17" s="640"/>
      <c r="AJ17" s="640"/>
      <c r="AK17" s="640"/>
      <c r="AL17" s="641">
        <v>0.5</v>
      </c>
      <c r="AM17" s="642"/>
      <c r="AN17" s="642"/>
      <c r="AO17" s="643"/>
      <c r="AP17" s="633" t="s">
        <v>255</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256</v>
      </c>
      <c r="CE17" s="634"/>
      <c r="CF17" s="634"/>
      <c r="CG17" s="634"/>
      <c r="CH17" s="634"/>
      <c r="CI17" s="634"/>
      <c r="CJ17" s="634"/>
      <c r="CK17" s="634"/>
      <c r="CL17" s="634"/>
      <c r="CM17" s="634"/>
      <c r="CN17" s="634"/>
      <c r="CO17" s="634"/>
      <c r="CP17" s="634"/>
      <c r="CQ17" s="635"/>
      <c r="CR17" s="636">
        <v>871445</v>
      </c>
      <c r="CS17" s="637"/>
      <c r="CT17" s="637"/>
      <c r="CU17" s="637"/>
      <c r="CV17" s="637"/>
      <c r="CW17" s="637"/>
      <c r="CX17" s="637"/>
      <c r="CY17" s="638"/>
      <c r="CZ17" s="639">
        <v>12.5</v>
      </c>
      <c r="DA17" s="639"/>
      <c r="DB17" s="639"/>
      <c r="DC17" s="639"/>
      <c r="DD17" s="645" t="s">
        <v>122</v>
      </c>
      <c r="DE17" s="637"/>
      <c r="DF17" s="637"/>
      <c r="DG17" s="637"/>
      <c r="DH17" s="637"/>
      <c r="DI17" s="637"/>
      <c r="DJ17" s="637"/>
      <c r="DK17" s="637"/>
      <c r="DL17" s="637"/>
      <c r="DM17" s="637"/>
      <c r="DN17" s="637"/>
      <c r="DO17" s="637"/>
      <c r="DP17" s="638"/>
      <c r="DQ17" s="645">
        <v>867446</v>
      </c>
      <c r="DR17" s="637"/>
      <c r="DS17" s="637"/>
      <c r="DT17" s="637"/>
      <c r="DU17" s="637"/>
      <c r="DV17" s="637"/>
      <c r="DW17" s="637"/>
      <c r="DX17" s="637"/>
      <c r="DY17" s="637"/>
      <c r="DZ17" s="637"/>
      <c r="EA17" s="637"/>
      <c r="EB17" s="637"/>
      <c r="EC17" s="646"/>
    </row>
    <row r="18" spans="2:133" ht="11.25" customHeight="1" x14ac:dyDescent="0.2">
      <c r="B18" s="633" t="s">
        <v>257</v>
      </c>
      <c r="C18" s="634"/>
      <c r="D18" s="634"/>
      <c r="E18" s="634"/>
      <c r="F18" s="634"/>
      <c r="G18" s="634"/>
      <c r="H18" s="634"/>
      <c r="I18" s="634"/>
      <c r="J18" s="634"/>
      <c r="K18" s="634"/>
      <c r="L18" s="634"/>
      <c r="M18" s="634"/>
      <c r="N18" s="634"/>
      <c r="O18" s="634"/>
      <c r="P18" s="634"/>
      <c r="Q18" s="635"/>
      <c r="R18" s="636">
        <v>6382</v>
      </c>
      <c r="S18" s="637"/>
      <c r="T18" s="637"/>
      <c r="U18" s="637"/>
      <c r="V18" s="637"/>
      <c r="W18" s="637"/>
      <c r="X18" s="637"/>
      <c r="Y18" s="638"/>
      <c r="Z18" s="639">
        <v>0.1</v>
      </c>
      <c r="AA18" s="639"/>
      <c r="AB18" s="639"/>
      <c r="AC18" s="639"/>
      <c r="AD18" s="640">
        <v>6382</v>
      </c>
      <c r="AE18" s="640"/>
      <c r="AF18" s="640"/>
      <c r="AG18" s="640"/>
      <c r="AH18" s="640"/>
      <c r="AI18" s="640"/>
      <c r="AJ18" s="640"/>
      <c r="AK18" s="640"/>
      <c r="AL18" s="641">
        <v>0.1</v>
      </c>
      <c r="AM18" s="642"/>
      <c r="AN18" s="642"/>
      <c r="AO18" s="643"/>
      <c r="AP18" s="633" t="s">
        <v>258</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259</v>
      </c>
      <c r="CE18" s="634"/>
      <c r="CF18" s="634"/>
      <c r="CG18" s="634"/>
      <c r="CH18" s="634"/>
      <c r="CI18" s="634"/>
      <c r="CJ18" s="634"/>
      <c r="CK18" s="634"/>
      <c r="CL18" s="634"/>
      <c r="CM18" s="634"/>
      <c r="CN18" s="634"/>
      <c r="CO18" s="634"/>
      <c r="CP18" s="634"/>
      <c r="CQ18" s="635"/>
      <c r="CR18" s="636">
        <v>36</v>
      </c>
      <c r="CS18" s="637"/>
      <c r="CT18" s="637"/>
      <c r="CU18" s="637"/>
      <c r="CV18" s="637"/>
      <c r="CW18" s="637"/>
      <c r="CX18" s="637"/>
      <c r="CY18" s="638"/>
      <c r="CZ18" s="639">
        <v>0</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x14ac:dyDescent="0.2">
      <c r="B19" s="633" t="s">
        <v>260</v>
      </c>
      <c r="C19" s="634"/>
      <c r="D19" s="634"/>
      <c r="E19" s="634"/>
      <c r="F19" s="634"/>
      <c r="G19" s="634"/>
      <c r="H19" s="634"/>
      <c r="I19" s="634"/>
      <c r="J19" s="634"/>
      <c r="K19" s="634"/>
      <c r="L19" s="634"/>
      <c r="M19" s="634"/>
      <c r="N19" s="634"/>
      <c r="O19" s="634"/>
      <c r="P19" s="634"/>
      <c r="Q19" s="635"/>
      <c r="R19" s="636">
        <v>4153</v>
      </c>
      <c r="S19" s="637"/>
      <c r="T19" s="637"/>
      <c r="U19" s="637"/>
      <c r="V19" s="637"/>
      <c r="W19" s="637"/>
      <c r="X19" s="637"/>
      <c r="Y19" s="638"/>
      <c r="Z19" s="639">
        <v>0.1</v>
      </c>
      <c r="AA19" s="639"/>
      <c r="AB19" s="639"/>
      <c r="AC19" s="639"/>
      <c r="AD19" s="640">
        <v>4153</v>
      </c>
      <c r="AE19" s="640"/>
      <c r="AF19" s="640"/>
      <c r="AG19" s="640"/>
      <c r="AH19" s="640"/>
      <c r="AI19" s="640"/>
      <c r="AJ19" s="640"/>
      <c r="AK19" s="640"/>
      <c r="AL19" s="641">
        <v>0.1</v>
      </c>
      <c r="AM19" s="642"/>
      <c r="AN19" s="642"/>
      <c r="AO19" s="643"/>
      <c r="AP19" s="633" t="s">
        <v>261</v>
      </c>
      <c r="AQ19" s="634"/>
      <c r="AR19" s="634"/>
      <c r="AS19" s="634"/>
      <c r="AT19" s="634"/>
      <c r="AU19" s="634"/>
      <c r="AV19" s="634"/>
      <c r="AW19" s="634"/>
      <c r="AX19" s="634"/>
      <c r="AY19" s="634"/>
      <c r="AZ19" s="634"/>
      <c r="BA19" s="634"/>
      <c r="BB19" s="634"/>
      <c r="BC19" s="634"/>
      <c r="BD19" s="634"/>
      <c r="BE19" s="634"/>
      <c r="BF19" s="635"/>
      <c r="BG19" s="636">
        <v>5338</v>
      </c>
      <c r="BH19" s="637"/>
      <c r="BI19" s="637"/>
      <c r="BJ19" s="637"/>
      <c r="BK19" s="637"/>
      <c r="BL19" s="637"/>
      <c r="BM19" s="637"/>
      <c r="BN19" s="638"/>
      <c r="BO19" s="639">
        <v>0.4</v>
      </c>
      <c r="BP19" s="639"/>
      <c r="BQ19" s="639"/>
      <c r="BR19" s="639"/>
      <c r="BS19" s="640" t="s">
        <v>122</v>
      </c>
      <c r="BT19" s="640"/>
      <c r="BU19" s="640"/>
      <c r="BV19" s="640"/>
      <c r="BW19" s="640"/>
      <c r="BX19" s="640"/>
      <c r="BY19" s="640"/>
      <c r="BZ19" s="640"/>
      <c r="CA19" s="640"/>
      <c r="CB19" s="644"/>
      <c r="CD19" s="633" t="s">
        <v>262</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2">
      <c r="B20" s="649" t="s">
        <v>263</v>
      </c>
      <c r="C20" s="650"/>
      <c r="D20" s="650"/>
      <c r="E20" s="650"/>
      <c r="F20" s="650"/>
      <c r="G20" s="650"/>
      <c r="H20" s="650"/>
      <c r="I20" s="650"/>
      <c r="J20" s="650"/>
      <c r="K20" s="650"/>
      <c r="L20" s="650"/>
      <c r="M20" s="650"/>
      <c r="N20" s="650"/>
      <c r="O20" s="650"/>
      <c r="P20" s="650"/>
      <c r="Q20" s="651"/>
      <c r="R20" s="636">
        <v>2229</v>
      </c>
      <c r="S20" s="637"/>
      <c r="T20" s="637"/>
      <c r="U20" s="637"/>
      <c r="V20" s="637"/>
      <c r="W20" s="637"/>
      <c r="X20" s="637"/>
      <c r="Y20" s="638"/>
      <c r="Z20" s="639">
        <v>0</v>
      </c>
      <c r="AA20" s="639"/>
      <c r="AB20" s="639"/>
      <c r="AC20" s="639"/>
      <c r="AD20" s="640">
        <v>2229</v>
      </c>
      <c r="AE20" s="640"/>
      <c r="AF20" s="640"/>
      <c r="AG20" s="640"/>
      <c r="AH20" s="640"/>
      <c r="AI20" s="640"/>
      <c r="AJ20" s="640"/>
      <c r="AK20" s="640"/>
      <c r="AL20" s="641">
        <v>0</v>
      </c>
      <c r="AM20" s="642"/>
      <c r="AN20" s="642"/>
      <c r="AO20" s="643"/>
      <c r="AP20" s="633" t="s">
        <v>264</v>
      </c>
      <c r="AQ20" s="634"/>
      <c r="AR20" s="634"/>
      <c r="AS20" s="634"/>
      <c r="AT20" s="634"/>
      <c r="AU20" s="634"/>
      <c r="AV20" s="634"/>
      <c r="AW20" s="634"/>
      <c r="AX20" s="634"/>
      <c r="AY20" s="634"/>
      <c r="AZ20" s="634"/>
      <c r="BA20" s="634"/>
      <c r="BB20" s="634"/>
      <c r="BC20" s="634"/>
      <c r="BD20" s="634"/>
      <c r="BE20" s="634"/>
      <c r="BF20" s="635"/>
      <c r="BG20" s="636">
        <v>5338</v>
      </c>
      <c r="BH20" s="637"/>
      <c r="BI20" s="637"/>
      <c r="BJ20" s="637"/>
      <c r="BK20" s="637"/>
      <c r="BL20" s="637"/>
      <c r="BM20" s="637"/>
      <c r="BN20" s="638"/>
      <c r="BO20" s="639">
        <v>0.4</v>
      </c>
      <c r="BP20" s="639"/>
      <c r="BQ20" s="639"/>
      <c r="BR20" s="639"/>
      <c r="BS20" s="640" t="s">
        <v>122</v>
      </c>
      <c r="BT20" s="640"/>
      <c r="BU20" s="640"/>
      <c r="BV20" s="640"/>
      <c r="BW20" s="640"/>
      <c r="BX20" s="640"/>
      <c r="BY20" s="640"/>
      <c r="BZ20" s="640"/>
      <c r="CA20" s="640"/>
      <c r="CB20" s="644"/>
      <c r="CD20" s="633" t="s">
        <v>265</v>
      </c>
      <c r="CE20" s="634"/>
      <c r="CF20" s="634"/>
      <c r="CG20" s="634"/>
      <c r="CH20" s="634"/>
      <c r="CI20" s="634"/>
      <c r="CJ20" s="634"/>
      <c r="CK20" s="634"/>
      <c r="CL20" s="634"/>
      <c r="CM20" s="634"/>
      <c r="CN20" s="634"/>
      <c r="CO20" s="634"/>
      <c r="CP20" s="634"/>
      <c r="CQ20" s="635"/>
      <c r="CR20" s="636">
        <v>6981172</v>
      </c>
      <c r="CS20" s="637"/>
      <c r="CT20" s="637"/>
      <c r="CU20" s="637"/>
      <c r="CV20" s="637"/>
      <c r="CW20" s="637"/>
      <c r="CX20" s="637"/>
      <c r="CY20" s="638"/>
      <c r="CZ20" s="639">
        <v>100</v>
      </c>
      <c r="DA20" s="639"/>
      <c r="DB20" s="639"/>
      <c r="DC20" s="639"/>
      <c r="DD20" s="645">
        <v>552449</v>
      </c>
      <c r="DE20" s="637"/>
      <c r="DF20" s="637"/>
      <c r="DG20" s="637"/>
      <c r="DH20" s="637"/>
      <c r="DI20" s="637"/>
      <c r="DJ20" s="637"/>
      <c r="DK20" s="637"/>
      <c r="DL20" s="637"/>
      <c r="DM20" s="637"/>
      <c r="DN20" s="637"/>
      <c r="DO20" s="637"/>
      <c r="DP20" s="638"/>
      <c r="DQ20" s="645">
        <v>5363273</v>
      </c>
      <c r="DR20" s="637"/>
      <c r="DS20" s="637"/>
      <c r="DT20" s="637"/>
      <c r="DU20" s="637"/>
      <c r="DV20" s="637"/>
      <c r="DW20" s="637"/>
      <c r="DX20" s="637"/>
      <c r="DY20" s="637"/>
      <c r="DZ20" s="637"/>
      <c r="EA20" s="637"/>
      <c r="EB20" s="637"/>
      <c r="EC20" s="646"/>
    </row>
    <row r="21" spans="2:133" ht="11.25" customHeight="1" x14ac:dyDescent="0.2">
      <c r="B21" s="633" t="s">
        <v>266</v>
      </c>
      <c r="C21" s="634"/>
      <c r="D21" s="634"/>
      <c r="E21" s="634"/>
      <c r="F21" s="634"/>
      <c r="G21" s="634"/>
      <c r="H21" s="634"/>
      <c r="I21" s="634"/>
      <c r="J21" s="634"/>
      <c r="K21" s="634"/>
      <c r="L21" s="634"/>
      <c r="M21" s="634"/>
      <c r="N21" s="634"/>
      <c r="O21" s="634"/>
      <c r="P21" s="634"/>
      <c r="Q21" s="635"/>
      <c r="R21" s="636">
        <v>3331476</v>
      </c>
      <c r="S21" s="637"/>
      <c r="T21" s="637"/>
      <c r="U21" s="637"/>
      <c r="V21" s="637"/>
      <c r="W21" s="637"/>
      <c r="X21" s="637"/>
      <c r="Y21" s="638"/>
      <c r="Z21" s="639">
        <v>44.8</v>
      </c>
      <c r="AA21" s="639"/>
      <c r="AB21" s="639"/>
      <c r="AC21" s="639"/>
      <c r="AD21" s="640">
        <v>2927809</v>
      </c>
      <c r="AE21" s="640"/>
      <c r="AF21" s="640"/>
      <c r="AG21" s="640"/>
      <c r="AH21" s="640"/>
      <c r="AI21" s="640"/>
      <c r="AJ21" s="640"/>
      <c r="AK21" s="640"/>
      <c r="AL21" s="641">
        <v>63.9</v>
      </c>
      <c r="AM21" s="642"/>
      <c r="AN21" s="642"/>
      <c r="AO21" s="643"/>
      <c r="AP21" s="633" t="s">
        <v>267</v>
      </c>
      <c r="AQ21" s="652"/>
      <c r="AR21" s="652"/>
      <c r="AS21" s="652"/>
      <c r="AT21" s="652"/>
      <c r="AU21" s="652"/>
      <c r="AV21" s="652"/>
      <c r="AW21" s="652"/>
      <c r="AX21" s="652"/>
      <c r="AY21" s="652"/>
      <c r="AZ21" s="652"/>
      <c r="BA21" s="652"/>
      <c r="BB21" s="652"/>
      <c r="BC21" s="652"/>
      <c r="BD21" s="652"/>
      <c r="BE21" s="652"/>
      <c r="BF21" s="653"/>
      <c r="BG21" s="636">
        <v>5338</v>
      </c>
      <c r="BH21" s="637"/>
      <c r="BI21" s="637"/>
      <c r="BJ21" s="637"/>
      <c r="BK21" s="637"/>
      <c r="BL21" s="637"/>
      <c r="BM21" s="637"/>
      <c r="BN21" s="638"/>
      <c r="BO21" s="639">
        <v>0.4</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2">
      <c r="B22" s="633" t="s">
        <v>268</v>
      </c>
      <c r="C22" s="634"/>
      <c r="D22" s="634"/>
      <c r="E22" s="634"/>
      <c r="F22" s="634"/>
      <c r="G22" s="634"/>
      <c r="H22" s="634"/>
      <c r="I22" s="634"/>
      <c r="J22" s="634"/>
      <c r="K22" s="634"/>
      <c r="L22" s="634"/>
      <c r="M22" s="634"/>
      <c r="N22" s="634"/>
      <c r="O22" s="634"/>
      <c r="P22" s="634"/>
      <c r="Q22" s="635"/>
      <c r="R22" s="636">
        <v>2927809</v>
      </c>
      <c r="S22" s="637"/>
      <c r="T22" s="637"/>
      <c r="U22" s="637"/>
      <c r="V22" s="637"/>
      <c r="W22" s="637"/>
      <c r="X22" s="637"/>
      <c r="Y22" s="638"/>
      <c r="Z22" s="639">
        <v>39.4</v>
      </c>
      <c r="AA22" s="639"/>
      <c r="AB22" s="639"/>
      <c r="AC22" s="639"/>
      <c r="AD22" s="640">
        <v>2927809</v>
      </c>
      <c r="AE22" s="640"/>
      <c r="AF22" s="640"/>
      <c r="AG22" s="640"/>
      <c r="AH22" s="640"/>
      <c r="AI22" s="640"/>
      <c r="AJ22" s="640"/>
      <c r="AK22" s="640"/>
      <c r="AL22" s="641">
        <v>63.9</v>
      </c>
      <c r="AM22" s="642"/>
      <c r="AN22" s="642"/>
      <c r="AO22" s="643"/>
      <c r="AP22" s="633" t="s">
        <v>269</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270</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
      <c r="B23" s="633" t="s">
        <v>271</v>
      </c>
      <c r="C23" s="634"/>
      <c r="D23" s="634"/>
      <c r="E23" s="634"/>
      <c r="F23" s="634"/>
      <c r="G23" s="634"/>
      <c r="H23" s="634"/>
      <c r="I23" s="634"/>
      <c r="J23" s="634"/>
      <c r="K23" s="634"/>
      <c r="L23" s="634"/>
      <c r="M23" s="634"/>
      <c r="N23" s="634"/>
      <c r="O23" s="634"/>
      <c r="P23" s="634"/>
      <c r="Q23" s="635"/>
      <c r="R23" s="636">
        <v>403667</v>
      </c>
      <c r="S23" s="637"/>
      <c r="T23" s="637"/>
      <c r="U23" s="637"/>
      <c r="V23" s="637"/>
      <c r="W23" s="637"/>
      <c r="X23" s="637"/>
      <c r="Y23" s="638"/>
      <c r="Z23" s="639">
        <v>5.4</v>
      </c>
      <c r="AA23" s="639"/>
      <c r="AB23" s="639"/>
      <c r="AC23" s="639"/>
      <c r="AD23" s="640" t="s">
        <v>122</v>
      </c>
      <c r="AE23" s="640"/>
      <c r="AF23" s="640"/>
      <c r="AG23" s="640"/>
      <c r="AH23" s="640"/>
      <c r="AI23" s="640"/>
      <c r="AJ23" s="640"/>
      <c r="AK23" s="640"/>
      <c r="AL23" s="641" t="s">
        <v>122</v>
      </c>
      <c r="AM23" s="642"/>
      <c r="AN23" s="642"/>
      <c r="AO23" s="643"/>
      <c r="AP23" s="633" t="s">
        <v>272</v>
      </c>
      <c r="AQ23" s="652"/>
      <c r="AR23" s="652"/>
      <c r="AS23" s="652"/>
      <c r="AT23" s="652"/>
      <c r="AU23" s="652"/>
      <c r="AV23" s="652"/>
      <c r="AW23" s="652"/>
      <c r="AX23" s="652"/>
      <c r="AY23" s="652"/>
      <c r="AZ23" s="652"/>
      <c r="BA23" s="652"/>
      <c r="BB23" s="652"/>
      <c r="BC23" s="652"/>
      <c r="BD23" s="652"/>
      <c r="BE23" s="652"/>
      <c r="BF23" s="653"/>
      <c r="BG23" s="636" t="s">
        <v>122</v>
      </c>
      <c r="BH23" s="637"/>
      <c r="BI23" s="637"/>
      <c r="BJ23" s="637"/>
      <c r="BK23" s="637"/>
      <c r="BL23" s="637"/>
      <c r="BM23" s="637"/>
      <c r="BN23" s="638"/>
      <c r="BO23" s="639" t="s">
        <v>122</v>
      </c>
      <c r="BP23" s="639"/>
      <c r="BQ23" s="639"/>
      <c r="BR23" s="639"/>
      <c r="BS23" s="640" t="s">
        <v>122</v>
      </c>
      <c r="BT23" s="640"/>
      <c r="BU23" s="640"/>
      <c r="BV23" s="640"/>
      <c r="BW23" s="640"/>
      <c r="BX23" s="640"/>
      <c r="BY23" s="640"/>
      <c r="BZ23" s="640"/>
      <c r="CA23" s="640"/>
      <c r="CB23" s="644"/>
      <c r="CD23" s="618" t="s">
        <v>212</v>
      </c>
      <c r="CE23" s="619"/>
      <c r="CF23" s="619"/>
      <c r="CG23" s="619"/>
      <c r="CH23" s="619"/>
      <c r="CI23" s="619"/>
      <c r="CJ23" s="619"/>
      <c r="CK23" s="619"/>
      <c r="CL23" s="619"/>
      <c r="CM23" s="619"/>
      <c r="CN23" s="619"/>
      <c r="CO23" s="619"/>
      <c r="CP23" s="619"/>
      <c r="CQ23" s="620"/>
      <c r="CR23" s="618" t="s">
        <v>273</v>
      </c>
      <c r="CS23" s="619"/>
      <c r="CT23" s="619"/>
      <c r="CU23" s="619"/>
      <c r="CV23" s="619"/>
      <c r="CW23" s="619"/>
      <c r="CX23" s="619"/>
      <c r="CY23" s="620"/>
      <c r="CZ23" s="618" t="s">
        <v>274</v>
      </c>
      <c r="DA23" s="619"/>
      <c r="DB23" s="619"/>
      <c r="DC23" s="620"/>
      <c r="DD23" s="618" t="s">
        <v>275</v>
      </c>
      <c r="DE23" s="619"/>
      <c r="DF23" s="619"/>
      <c r="DG23" s="619"/>
      <c r="DH23" s="619"/>
      <c r="DI23" s="619"/>
      <c r="DJ23" s="619"/>
      <c r="DK23" s="620"/>
      <c r="DL23" s="663" t="s">
        <v>276</v>
      </c>
      <c r="DM23" s="664"/>
      <c r="DN23" s="664"/>
      <c r="DO23" s="664"/>
      <c r="DP23" s="664"/>
      <c r="DQ23" s="664"/>
      <c r="DR23" s="664"/>
      <c r="DS23" s="664"/>
      <c r="DT23" s="664"/>
      <c r="DU23" s="664"/>
      <c r="DV23" s="665"/>
      <c r="DW23" s="618" t="s">
        <v>277</v>
      </c>
      <c r="DX23" s="619"/>
      <c r="DY23" s="619"/>
      <c r="DZ23" s="619"/>
      <c r="EA23" s="619"/>
      <c r="EB23" s="619"/>
      <c r="EC23" s="620"/>
    </row>
    <row r="24" spans="2:133" ht="11.25" customHeight="1" x14ac:dyDescent="0.2">
      <c r="B24" s="633" t="s">
        <v>278</v>
      </c>
      <c r="C24" s="634"/>
      <c r="D24" s="634"/>
      <c r="E24" s="634"/>
      <c r="F24" s="634"/>
      <c r="G24" s="634"/>
      <c r="H24" s="634"/>
      <c r="I24" s="634"/>
      <c r="J24" s="634"/>
      <c r="K24" s="634"/>
      <c r="L24" s="634"/>
      <c r="M24" s="634"/>
      <c r="N24" s="634"/>
      <c r="O24" s="634"/>
      <c r="P24" s="634"/>
      <c r="Q24" s="635"/>
      <c r="R24" s="636" t="s">
        <v>122</v>
      </c>
      <c r="S24" s="637"/>
      <c r="T24" s="637"/>
      <c r="U24" s="637"/>
      <c r="V24" s="637"/>
      <c r="W24" s="637"/>
      <c r="X24" s="637"/>
      <c r="Y24" s="638"/>
      <c r="Z24" s="639" t="s">
        <v>122</v>
      </c>
      <c r="AA24" s="639"/>
      <c r="AB24" s="639"/>
      <c r="AC24" s="639"/>
      <c r="AD24" s="640" t="s">
        <v>122</v>
      </c>
      <c r="AE24" s="640"/>
      <c r="AF24" s="640"/>
      <c r="AG24" s="640"/>
      <c r="AH24" s="640"/>
      <c r="AI24" s="640"/>
      <c r="AJ24" s="640"/>
      <c r="AK24" s="640"/>
      <c r="AL24" s="641" t="s">
        <v>122</v>
      </c>
      <c r="AM24" s="642"/>
      <c r="AN24" s="642"/>
      <c r="AO24" s="643"/>
      <c r="AP24" s="633" t="s">
        <v>279</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280</v>
      </c>
      <c r="CE24" s="623"/>
      <c r="CF24" s="623"/>
      <c r="CG24" s="623"/>
      <c r="CH24" s="623"/>
      <c r="CI24" s="623"/>
      <c r="CJ24" s="623"/>
      <c r="CK24" s="623"/>
      <c r="CL24" s="623"/>
      <c r="CM24" s="623"/>
      <c r="CN24" s="623"/>
      <c r="CO24" s="623"/>
      <c r="CP24" s="623"/>
      <c r="CQ24" s="624"/>
      <c r="CR24" s="625">
        <v>3035205</v>
      </c>
      <c r="CS24" s="626"/>
      <c r="CT24" s="626"/>
      <c r="CU24" s="626"/>
      <c r="CV24" s="626"/>
      <c r="CW24" s="626"/>
      <c r="CX24" s="626"/>
      <c r="CY24" s="627"/>
      <c r="CZ24" s="630">
        <v>43.5</v>
      </c>
      <c r="DA24" s="631"/>
      <c r="DB24" s="631"/>
      <c r="DC24" s="647"/>
      <c r="DD24" s="670">
        <v>2500550</v>
      </c>
      <c r="DE24" s="626"/>
      <c r="DF24" s="626"/>
      <c r="DG24" s="626"/>
      <c r="DH24" s="626"/>
      <c r="DI24" s="626"/>
      <c r="DJ24" s="626"/>
      <c r="DK24" s="627"/>
      <c r="DL24" s="670">
        <v>2294416</v>
      </c>
      <c r="DM24" s="626"/>
      <c r="DN24" s="626"/>
      <c r="DO24" s="626"/>
      <c r="DP24" s="626"/>
      <c r="DQ24" s="626"/>
      <c r="DR24" s="626"/>
      <c r="DS24" s="626"/>
      <c r="DT24" s="626"/>
      <c r="DU24" s="626"/>
      <c r="DV24" s="627"/>
      <c r="DW24" s="630">
        <v>49.8</v>
      </c>
      <c r="DX24" s="631"/>
      <c r="DY24" s="631"/>
      <c r="DZ24" s="631"/>
      <c r="EA24" s="631"/>
      <c r="EB24" s="631"/>
      <c r="EC24" s="632"/>
    </row>
    <row r="25" spans="2:133" ht="11.25" customHeight="1" x14ac:dyDescent="0.2">
      <c r="B25" s="633" t="s">
        <v>281</v>
      </c>
      <c r="C25" s="634"/>
      <c r="D25" s="634"/>
      <c r="E25" s="634"/>
      <c r="F25" s="634"/>
      <c r="G25" s="634"/>
      <c r="H25" s="634"/>
      <c r="I25" s="634"/>
      <c r="J25" s="634"/>
      <c r="K25" s="634"/>
      <c r="L25" s="634"/>
      <c r="M25" s="634"/>
      <c r="N25" s="634"/>
      <c r="O25" s="634"/>
      <c r="P25" s="634"/>
      <c r="Q25" s="635"/>
      <c r="R25" s="636">
        <v>4970074</v>
      </c>
      <c r="S25" s="637"/>
      <c r="T25" s="637"/>
      <c r="U25" s="637"/>
      <c r="V25" s="637"/>
      <c r="W25" s="637"/>
      <c r="X25" s="637"/>
      <c r="Y25" s="638"/>
      <c r="Z25" s="639">
        <v>66.900000000000006</v>
      </c>
      <c r="AA25" s="639"/>
      <c r="AB25" s="639"/>
      <c r="AC25" s="639"/>
      <c r="AD25" s="640">
        <v>4566407</v>
      </c>
      <c r="AE25" s="640"/>
      <c r="AF25" s="640"/>
      <c r="AG25" s="640"/>
      <c r="AH25" s="640"/>
      <c r="AI25" s="640"/>
      <c r="AJ25" s="640"/>
      <c r="AK25" s="640"/>
      <c r="AL25" s="641">
        <v>99.7</v>
      </c>
      <c r="AM25" s="642"/>
      <c r="AN25" s="642"/>
      <c r="AO25" s="643"/>
      <c r="AP25" s="633" t="s">
        <v>282</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283</v>
      </c>
      <c r="CE25" s="634"/>
      <c r="CF25" s="634"/>
      <c r="CG25" s="634"/>
      <c r="CH25" s="634"/>
      <c r="CI25" s="634"/>
      <c r="CJ25" s="634"/>
      <c r="CK25" s="634"/>
      <c r="CL25" s="634"/>
      <c r="CM25" s="634"/>
      <c r="CN25" s="634"/>
      <c r="CO25" s="634"/>
      <c r="CP25" s="634"/>
      <c r="CQ25" s="635"/>
      <c r="CR25" s="636">
        <v>1338255</v>
      </c>
      <c r="CS25" s="666"/>
      <c r="CT25" s="666"/>
      <c r="CU25" s="666"/>
      <c r="CV25" s="666"/>
      <c r="CW25" s="666"/>
      <c r="CX25" s="666"/>
      <c r="CY25" s="667"/>
      <c r="CZ25" s="641">
        <v>19.2</v>
      </c>
      <c r="DA25" s="668"/>
      <c r="DB25" s="668"/>
      <c r="DC25" s="671"/>
      <c r="DD25" s="645">
        <v>1256560</v>
      </c>
      <c r="DE25" s="666"/>
      <c r="DF25" s="666"/>
      <c r="DG25" s="666"/>
      <c r="DH25" s="666"/>
      <c r="DI25" s="666"/>
      <c r="DJ25" s="666"/>
      <c r="DK25" s="667"/>
      <c r="DL25" s="645">
        <v>1231089</v>
      </c>
      <c r="DM25" s="666"/>
      <c r="DN25" s="666"/>
      <c r="DO25" s="666"/>
      <c r="DP25" s="666"/>
      <c r="DQ25" s="666"/>
      <c r="DR25" s="666"/>
      <c r="DS25" s="666"/>
      <c r="DT25" s="666"/>
      <c r="DU25" s="666"/>
      <c r="DV25" s="667"/>
      <c r="DW25" s="641">
        <v>26.7</v>
      </c>
      <c r="DX25" s="668"/>
      <c r="DY25" s="668"/>
      <c r="DZ25" s="668"/>
      <c r="EA25" s="668"/>
      <c r="EB25" s="668"/>
      <c r="EC25" s="669"/>
    </row>
    <row r="26" spans="2:133" ht="11.25" customHeight="1" x14ac:dyDescent="0.2">
      <c r="B26" s="633" t="s">
        <v>284</v>
      </c>
      <c r="C26" s="634"/>
      <c r="D26" s="634"/>
      <c r="E26" s="634"/>
      <c r="F26" s="634"/>
      <c r="G26" s="634"/>
      <c r="H26" s="634"/>
      <c r="I26" s="634"/>
      <c r="J26" s="634"/>
      <c r="K26" s="634"/>
      <c r="L26" s="634"/>
      <c r="M26" s="634"/>
      <c r="N26" s="634"/>
      <c r="O26" s="634"/>
      <c r="P26" s="634"/>
      <c r="Q26" s="635"/>
      <c r="R26" s="636">
        <v>844</v>
      </c>
      <c r="S26" s="637"/>
      <c r="T26" s="637"/>
      <c r="U26" s="637"/>
      <c r="V26" s="637"/>
      <c r="W26" s="637"/>
      <c r="X26" s="637"/>
      <c r="Y26" s="638"/>
      <c r="Z26" s="639">
        <v>0</v>
      </c>
      <c r="AA26" s="639"/>
      <c r="AB26" s="639"/>
      <c r="AC26" s="639"/>
      <c r="AD26" s="640">
        <v>844</v>
      </c>
      <c r="AE26" s="640"/>
      <c r="AF26" s="640"/>
      <c r="AG26" s="640"/>
      <c r="AH26" s="640"/>
      <c r="AI26" s="640"/>
      <c r="AJ26" s="640"/>
      <c r="AK26" s="640"/>
      <c r="AL26" s="641">
        <v>0</v>
      </c>
      <c r="AM26" s="642"/>
      <c r="AN26" s="642"/>
      <c r="AO26" s="643"/>
      <c r="AP26" s="633" t="s">
        <v>285</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286</v>
      </c>
      <c r="CE26" s="634"/>
      <c r="CF26" s="634"/>
      <c r="CG26" s="634"/>
      <c r="CH26" s="634"/>
      <c r="CI26" s="634"/>
      <c r="CJ26" s="634"/>
      <c r="CK26" s="634"/>
      <c r="CL26" s="634"/>
      <c r="CM26" s="634"/>
      <c r="CN26" s="634"/>
      <c r="CO26" s="634"/>
      <c r="CP26" s="634"/>
      <c r="CQ26" s="635"/>
      <c r="CR26" s="636">
        <v>738427</v>
      </c>
      <c r="CS26" s="637"/>
      <c r="CT26" s="637"/>
      <c r="CU26" s="637"/>
      <c r="CV26" s="637"/>
      <c r="CW26" s="637"/>
      <c r="CX26" s="637"/>
      <c r="CY26" s="638"/>
      <c r="CZ26" s="641">
        <v>10.6</v>
      </c>
      <c r="DA26" s="668"/>
      <c r="DB26" s="668"/>
      <c r="DC26" s="671"/>
      <c r="DD26" s="645">
        <v>676006</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8"/>
      <c r="DY26" s="668"/>
      <c r="DZ26" s="668"/>
      <c r="EA26" s="668"/>
      <c r="EB26" s="668"/>
      <c r="EC26" s="669"/>
    </row>
    <row r="27" spans="2:133" ht="11.25" customHeight="1" x14ac:dyDescent="0.2">
      <c r="B27" s="633" t="s">
        <v>287</v>
      </c>
      <c r="C27" s="634"/>
      <c r="D27" s="634"/>
      <c r="E27" s="634"/>
      <c r="F27" s="634"/>
      <c r="G27" s="634"/>
      <c r="H27" s="634"/>
      <c r="I27" s="634"/>
      <c r="J27" s="634"/>
      <c r="K27" s="634"/>
      <c r="L27" s="634"/>
      <c r="M27" s="634"/>
      <c r="N27" s="634"/>
      <c r="O27" s="634"/>
      <c r="P27" s="634"/>
      <c r="Q27" s="635"/>
      <c r="R27" s="636">
        <v>29196</v>
      </c>
      <c r="S27" s="637"/>
      <c r="T27" s="637"/>
      <c r="U27" s="637"/>
      <c r="V27" s="637"/>
      <c r="W27" s="637"/>
      <c r="X27" s="637"/>
      <c r="Y27" s="638"/>
      <c r="Z27" s="639">
        <v>0.4</v>
      </c>
      <c r="AA27" s="639"/>
      <c r="AB27" s="639"/>
      <c r="AC27" s="639"/>
      <c r="AD27" s="640" t="s">
        <v>122</v>
      </c>
      <c r="AE27" s="640"/>
      <c r="AF27" s="640"/>
      <c r="AG27" s="640"/>
      <c r="AH27" s="640"/>
      <c r="AI27" s="640"/>
      <c r="AJ27" s="640"/>
      <c r="AK27" s="640"/>
      <c r="AL27" s="641" t="s">
        <v>122</v>
      </c>
      <c r="AM27" s="642"/>
      <c r="AN27" s="642"/>
      <c r="AO27" s="643"/>
      <c r="AP27" s="633" t="s">
        <v>288</v>
      </c>
      <c r="AQ27" s="634"/>
      <c r="AR27" s="634"/>
      <c r="AS27" s="634"/>
      <c r="AT27" s="634"/>
      <c r="AU27" s="634"/>
      <c r="AV27" s="634"/>
      <c r="AW27" s="634"/>
      <c r="AX27" s="634"/>
      <c r="AY27" s="634"/>
      <c r="AZ27" s="634"/>
      <c r="BA27" s="634"/>
      <c r="BB27" s="634"/>
      <c r="BC27" s="634"/>
      <c r="BD27" s="634"/>
      <c r="BE27" s="634"/>
      <c r="BF27" s="635"/>
      <c r="BG27" s="636">
        <v>1231779</v>
      </c>
      <c r="BH27" s="637"/>
      <c r="BI27" s="637"/>
      <c r="BJ27" s="637"/>
      <c r="BK27" s="637"/>
      <c r="BL27" s="637"/>
      <c r="BM27" s="637"/>
      <c r="BN27" s="638"/>
      <c r="BO27" s="639">
        <v>100</v>
      </c>
      <c r="BP27" s="639"/>
      <c r="BQ27" s="639"/>
      <c r="BR27" s="639"/>
      <c r="BS27" s="640" t="s">
        <v>122</v>
      </c>
      <c r="BT27" s="640"/>
      <c r="BU27" s="640"/>
      <c r="BV27" s="640"/>
      <c r="BW27" s="640"/>
      <c r="BX27" s="640"/>
      <c r="BY27" s="640"/>
      <c r="BZ27" s="640"/>
      <c r="CA27" s="640"/>
      <c r="CB27" s="644"/>
      <c r="CD27" s="633" t="s">
        <v>289</v>
      </c>
      <c r="CE27" s="634"/>
      <c r="CF27" s="634"/>
      <c r="CG27" s="634"/>
      <c r="CH27" s="634"/>
      <c r="CI27" s="634"/>
      <c r="CJ27" s="634"/>
      <c r="CK27" s="634"/>
      <c r="CL27" s="634"/>
      <c r="CM27" s="634"/>
      <c r="CN27" s="634"/>
      <c r="CO27" s="634"/>
      <c r="CP27" s="634"/>
      <c r="CQ27" s="635"/>
      <c r="CR27" s="636">
        <v>825505</v>
      </c>
      <c r="CS27" s="666"/>
      <c r="CT27" s="666"/>
      <c r="CU27" s="666"/>
      <c r="CV27" s="666"/>
      <c r="CW27" s="666"/>
      <c r="CX27" s="666"/>
      <c r="CY27" s="667"/>
      <c r="CZ27" s="641">
        <v>11.8</v>
      </c>
      <c r="DA27" s="668"/>
      <c r="DB27" s="668"/>
      <c r="DC27" s="671"/>
      <c r="DD27" s="645">
        <v>376544</v>
      </c>
      <c r="DE27" s="666"/>
      <c r="DF27" s="666"/>
      <c r="DG27" s="666"/>
      <c r="DH27" s="666"/>
      <c r="DI27" s="666"/>
      <c r="DJ27" s="666"/>
      <c r="DK27" s="667"/>
      <c r="DL27" s="645">
        <v>195881</v>
      </c>
      <c r="DM27" s="666"/>
      <c r="DN27" s="666"/>
      <c r="DO27" s="666"/>
      <c r="DP27" s="666"/>
      <c r="DQ27" s="666"/>
      <c r="DR27" s="666"/>
      <c r="DS27" s="666"/>
      <c r="DT27" s="666"/>
      <c r="DU27" s="666"/>
      <c r="DV27" s="667"/>
      <c r="DW27" s="641">
        <v>4.3</v>
      </c>
      <c r="DX27" s="668"/>
      <c r="DY27" s="668"/>
      <c r="DZ27" s="668"/>
      <c r="EA27" s="668"/>
      <c r="EB27" s="668"/>
      <c r="EC27" s="669"/>
    </row>
    <row r="28" spans="2:133" ht="11.25" customHeight="1" x14ac:dyDescent="0.2">
      <c r="B28" s="633" t="s">
        <v>290</v>
      </c>
      <c r="C28" s="634"/>
      <c r="D28" s="634"/>
      <c r="E28" s="634"/>
      <c r="F28" s="634"/>
      <c r="G28" s="634"/>
      <c r="H28" s="634"/>
      <c r="I28" s="634"/>
      <c r="J28" s="634"/>
      <c r="K28" s="634"/>
      <c r="L28" s="634"/>
      <c r="M28" s="634"/>
      <c r="N28" s="634"/>
      <c r="O28" s="634"/>
      <c r="P28" s="634"/>
      <c r="Q28" s="635"/>
      <c r="R28" s="636">
        <v>106804</v>
      </c>
      <c r="S28" s="637"/>
      <c r="T28" s="637"/>
      <c r="U28" s="637"/>
      <c r="V28" s="637"/>
      <c r="W28" s="637"/>
      <c r="X28" s="637"/>
      <c r="Y28" s="638"/>
      <c r="Z28" s="639">
        <v>1.4</v>
      </c>
      <c r="AA28" s="639"/>
      <c r="AB28" s="639"/>
      <c r="AC28" s="639"/>
      <c r="AD28" s="640">
        <v>13249</v>
      </c>
      <c r="AE28" s="640"/>
      <c r="AF28" s="640"/>
      <c r="AG28" s="640"/>
      <c r="AH28" s="640"/>
      <c r="AI28" s="640"/>
      <c r="AJ28" s="640"/>
      <c r="AK28" s="640"/>
      <c r="AL28" s="641">
        <v>0.3</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291</v>
      </c>
      <c r="CE28" s="634"/>
      <c r="CF28" s="634"/>
      <c r="CG28" s="634"/>
      <c r="CH28" s="634"/>
      <c r="CI28" s="634"/>
      <c r="CJ28" s="634"/>
      <c r="CK28" s="634"/>
      <c r="CL28" s="634"/>
      <c r="CM28" s="634"/>
      <c r="CN28" s="634"/>
      <c r="CO28" s="634"/>
      <c r="CP28" s="634"/>
      <c r="CQ28" s="635"/>
      <c r="CR28" s="636">
        <v>871445</v>
      </c>
      <c r="CS28" s="637"/>
      <c r="CT28" s="637"/>
      <c r="CU28" s="637"/>
      <c r="CV28" s="637"/>
      <c r="CW28" s="637"/>
      <c r="CX28" s="637"/>
      <c r="CY28" s="638"/>
      <c r="CZ28" s="641">
        <v>12.5</v>
      </c>
      <c r="DA28" s="668"/>
      <c r="DB28" s="668"/>
      <c r="DC28" s="671"/>
      <c r="DD28" s="645">
        <v>867446</v>
      </c>
      <c r="DE28" s="637"/>
      <c r="DF28" s="637"/>
      <c r="DG28" s="637"/>
      <c r="DH28" s="637"/>
      <c r="DI28" s="637"/>
      <c r="DJ28" s="637"/>
      <c r="DK28" s="638"/>
      <c r="DL28" s="645">
        <v>867446</v>
      </c>
      <c r="DM28" s="637"/>
      <c r="DN28" s="637"/>
      <c r="DO28" s="637"/>
      <c r="DP28" s="637"/>
      <c r="DQ28" s="637"/>
      <c r="DR28" s="637"/>
      <c r="DS28" s="637"/>
      <c r="DT28" s="637"/>
      <c r="DU28" s="637"/>
      <c r="DV28" s="638"/>
      <c r="DW28" s="641">
        <v>18.8</v>
      </c>
      <c r="DX28" s="668"/>
      <c r="DY28" s="668"/>
      <c r="DZ28" s="668"/>
      <c r="EA28" s="668"/>
      <c r="EB28" s="668"/>
      <c r="EC28" s="669"/>
    </row>
    <row r="29" spans="2:133" ht="11.25" customHeight="1" x14ac:dyDescent="0.2">
      <c r="B29" s="633" t="s">
        <v>292</v>
      </c>
      <c r="C29" s="634"/>
      <c r="D29" s="634"/>
      <c r="E29" s="634"/>
      <c r="F29" s="634"/>
      <c r="G29" s="634"/>
      <c r="H29" s="634"/>
      <c r="I29" s="634"/>
      <c r="J29" s="634"/>
      <c r="K29" s="634"/>
      <c r="L29" s="634"/>
      <c r="M29" s="634"/>
      <c r="N29" s="634"/>
      <c r="O29" s="634"/>
      <c r="P29" s="634"/>
      <c r="Q29" s="635"/>
      <c r="R29" s="636">
        <v>42580</v>
      </c>
      <c r="S29" s="637"/>
      <c r="T29" s="637"/>
      <c r="U29" s="637"/>
      <c r="V29" s="637"/>
      <c r="W29" s="637"/>
      <c r="X29" s="637"/>
      <c r="Y29" s="638"/>
      <c r="Z29" s="639">
        <v>0.6</v>
      </c>
      <c r="AA29" s="639"/>
      <c r="AB29" s="639"/>
      <c r="AC29" s="639"/>
      <c r="AD29" s="640" t="s">
        <v>122</v>
      </c>
      <c r="AE29" s="640"/>
      <c r="AF29" s="640"/>
      <c r="AG29" s="640"/>
      <c r="AH29" s="640"/>
      <c r="AI29" s="640"/>
      <c r="AJ29" s="640"/>
      <c r="AK29" s="640"/>
      <c r="AL29" s="641" t="s">
        <v>122</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4" t="s">
        <v>293</v>
      </c>
      <c r="CE29" s="675"/>
      <c r="CF29" s="633" t="s">
        <v>66</v>
      </c>
      <c r="CG29" s="634"/>
      <c r="CH29" s="634"/>
      <c r="CI29" s="634"/>
      <c r="CJ29" s="634"/>
      <c r="CK29" s="634"/>
      <c r="CL29" s="634"/>
      <c r="CM29" s="634"/>
      <c r="CN29" s="634"/>
      <c r="CO29" s="634"/>
      <c r="CP29" s="634"/>
      <c r="CQ29" s="635"/>
      <c r="CR29" s="636">
        <v>871445</v>
      </c>
      <c r="CS29" s="666"/>
      <c r="CT29" s="666"/>
      <c r="CU29" s="666"/>
      <c r="CV29" s="666"/>
      <c r="CW29" s="666"/>
      <c r="CX29" s="666"/>
      <c r="CY29" s="667"/>
      <c r="CZ29" s="641">
        <v>12.5</v>
      </c>
      <c r="DA29" s="668"/>
      <c r="DB29" s="668"/>
      <c r="DC29" s="671"/>
      <c r="DD29" s="645">
        <v>867446</v>
      </c>
      <c r="DE29" s="666"/>
      <c r="DF29" s="666"/>
      <c r="DG29" s="666"/>
      <c r="DH29" s="666"/>
      <c r="DI29" s="666"/>
      <c r="DJ29" s="666"/>
      <c r="DK29" s="667"/>
      <c r="DL29" s="645">
        <v>867446</v>
      </c>
      <c r="DM29" s="666"/>
      <c r="DN29" s="666"/>
      <c r="DO29" s="666"/>
      <c r="DP29" s="666"/>
      <c r="DQ29" s="666"/>
      <c r="DR29" s="666"/>
      <c r="DS29" s="666"/>
      <c r="DT29" s="666"/>
      <c r="DU29" s="666"/>
      <c r="DV29" s="667"/>
      <c r="DW29" s="641">
        <v>18.8</v>
      </c>
      <c r="DX29" s="668"/>
      <c r="DY29" s="668"/>
      <c r="DZ29" s="668"/>
      <c r="EA29" s="668"/>
      <c r="EB29" s="668"/>
      <c r="EC29" s="669"/>
    </row>
    <row r="30" spans="2:133" ht="11.25" customHeight="1" x14ac:dyDescent="0.2">
      <c r="B30" s="633" t="s">
        <v>294</v>
      </c>
      <c r="C30" s="634"/>
      <c r="D30" s="634"/>
      <c r="E30" s="634"/>
      <c r="F30" s="634"/>
      <c r="G30" s="634"/>
      <c r="H30" s="634"/>
      <c r="I30" s="634"/>
      <c r="J30" s="634"/>
      <c r="K30" s="634"/>
      <c r="L30" s="634"/>
      <c r="M30" s="634"/>
      <c r="N30" s="634"/>
      <c r="O30" s="634"/>
      <c r="P30" s="634"/>
      <c r="Q30" s="635"/>
      <c r="R30" s="636">
        <v>678834</v>
      </c>
      <c r="S30" s="637"/>
      <c r="T30" s="637"/>
      <c r="U30" s="637"/>
      <c r="V30" s="637"/>
      <c r="W30" s="637"/>
      <c r="X30" s="637"/>
      <c r="Y30" s="638"/>
      <c r="Z30" s="639">
        <v>9.1</v>
      </c>
      <c r="AA30" s="639"/>
      <c r="AB30" s="639"/>
      <c r="AC30" s="639"/>
      <c r="AD30" s="640" t="s">
        <v>122</v>
      </c>
      <c r="AE30" s="640"/>
      <c r="AF30" s="640"/>
      <c r="AG30" s="640"/>
      <c r="AH30" s="640"/>
      <c r="AI30" s="640"/>
      <c r="AJ30" s="640"/>
      <c r="AK30" s="640"/>
      <c r="AL30" s="641" t="s">
        <v>122</v>
      </c>
      <c r="AM30" s="642"/>
      <c r="AN30" s="642"/>
      <c r="AO30" s="643"/>
      <c r="AP30" s="618" t="s">
        <v>212</v>
      </c>
      <c r="AQ30" s="619"/>
      <c r="AR30" s="619"/>
      <c r="AS30" s="619"/>
      <c r="AT30" s="619"/>
      <c r="AU30" s="619"/>
      <c r="AV30" s="619"/>
      <c r="AW30" s="619"/>
      <c r="AX30" s="619"/>
      <c r="AY30" s="619"/>
      <c r="AZ30" s="619"/>
      <c r="BA30" s="619"/>
      <c r="BB30" s="619"/>
      <c r="BC30" s="619"/>
      <c r="BD30" s="619"/>
      <c r="BE30" s="619"/>
      <c r="BF30" s="620"/>
      <c r="BG30" s="618" t="s">
        <v>295</v>
      </c>
      <c r="BH30" s="672"/>
      <c r="BI30" s="672"/>
      <c r="BJ30" s="672"/>
      <c r="BK30" s="672"/>
      <c r="BL30" s="672"/>
      <c r="BM30" s="672"/>
      <c r="BN30" s="672"/>
      <c r="BO30" s="672"/>
      <c r="BP30" s="672"/>
      <c r="BQ30" s="673"/>
      <c r="BR30" s="618" t="s">
        <v>296</v>
      </c>
      <c r="BS30" s="672"/>
      <c r="BT30" s="672"/>
      <c r="BU30" s="672"/>
      <c r="BV30" s="672"/>
      <c r="BW30" s="672"/>
      <c r="BX30" s="672"/>
      <c r="BY30" s="672"/>
      <c r="BZ30" s="672"/>
      <c r="CA30" s="672"/>
      <c r="CB30" s="673"/>
      <c r="CD30" s="676"/>
      <c r="CE30" s="677"/>
      <c r="CF30" s="633" t="s">
        <v>297</v>
      </c>
      <c r="CG30" s="634"/>
      <c r="CH30" s="634"/>
      <c r="CI30" s="634"/>
      <c r="CJ30" s="634"/>
      <c r="CK30" s="634"/>
      <c r="CL30" s="634"/>
      <c r="CM30" s="634"/>
      <c r="CN30" s="634"/>
      <c r="CO30" s="634"/>
      <c r="CP30" s="634"/>
      <c r="CQ30" s="635"/>
      <c r="CR30" s="636">
        <v>846393</v>
      </c>
      <c r="CS30" s="637"/>
      <c r="CT30" s="637"/>
      <c r="CU30" s="637"/>
      <c r="CV30" s="637"/>
      <c r="CW30" s="637"/>
      <c r="CX30" s="637"/>
      <c r="CY30" s="638"/>
      <c r="CZ30" s="641">
        <v>12.1</v>
      </c>
      <c r="DA30" s="668"/>
      <c r="DB30" s="668"/>
      <c r="DC30" s="671"/>
      <c r="DD30" s="645">
        <v>842425</v>
      </c>
      <c r="DE30" s="637"/>
      <c r="DF30" s="637"/>
      <c r="DG30" s="637"/>
      <c r="DH30" s="637"/>
      <c r="DI30" s="637"/>
      <c r="DJ30" s="637"/>
      <c r="DK30" s="638"/>
      <c r="DL30" s="645">
        <v>842425</v>
      </c>
      <c r="DM30" s="637"/>
      <c r="DN30" s="637"/>
      <c r="DO30" s="637"/>
      <c r="DP30" s="637"/>
      <c r="DQ30" s="637"/>
      <c r="DR30" s="637"/>
      <c r="DS30" s="637"/>
      <c r="DT30" s="637"/>
      <c r="DU30" s="637"/>
      <c r="DV30" s="638"/>
      <c r="DW30" s="641">
        <v>18.3</v>
      </c>
      <c r="DX30" s="668"/>
      <c r="DY30" s="668"/>
      <c r="DZ30" s="668"/>
      <c r="EA30" s="668"/>
      <c r="EB30" s="668"/>
      <c r="EC30" s="669"/>
    </row>
    <row r="31" spans="2:133" ht="11.25" customHeight="1" x14ac:dyDescent="0.2">
      <c r="B31" s="649" t="s">
        <v>298</v>
      </c>
      <c r="C31" s="650"/>
      <c r="D31" s="650"/>
      <c r="E31" s="650"/>
      <c r="F31" s="650"/>
      <c r="G31" s="650"/>
      <c r="H31" s="650"/>
      <c r="I31" s="650"/>
      <c r="J31" s="650"/>
      <c r="K31" s="650"/>
      <c r="L31" s="650"/>
      <c r="M31" s="650"/>
      <c r="N31" s="650"/>
      <c r="O31" s="650"/>
      <c r="P31" s="650"/>
      <c r="Q31" s="651"/>
      <c r="R31" s="636" t="s">
        <v>122</v>
      </c>
      <c r="S31" s="637"/>
      <c r="T31" s="637"/>
      <c r="U31" s="637"/>
      <c r="V31" s="637"/>
      <c r="W31" s="637"/>
      <c r="X31" s="637"/>
      <c r="Y31" s="638"/>
      <c r="Z31" s="639" t="s">
        <v>122</v>
      </c>
      <c r="AA31" s="639"/>
      <c r="AB31" s="639"/>
      <c r="AC31" s="639"/>
      <c r="AD31" s="640" t="s">
        <v>122</v>
      </c>
      <c r="AE31" s="640"/>
      <c r="AF31" s="640"/>
      <c r="AG31" s="640"/>
      <c r="AH31" s="640"/>
      <c r="AI31" s="640"/>
      <c r="AJ31" s="640"/>
      <c r="AK31" s="640"/>
      <c r="AL31" s="641" t="s">
        <v>122</v>
      </c>
      <c r="AM31" s="642"/>
      <c r="AN31" s="642"/>
      <c r="AO31" s="643"/>
      <c r="AP31" s="684" t="s">
        <v>299</v>
      </c>
      <c r="AQ31" s="685"/>
      <c r="AR31" s="685"/>
      <c r="AS31" s="685"/>
      <c r="AT31" s="690" t="s">
        <v>300</v>
      </c>
      <c r="AU31" s="212"/>
      <c r="AV31" s="212"/>
      <c r="AW31" s="212"/>
      <c r="AX31" s="622" t="s">
        <v>178</v>
      </c>
      <c r="AY31" s="623"/>
      <c r="AZ31" s="623"/>
      <c r="BA31" s="623"/>
      <c r="BB31" s="623"/>
      <c r="BC31" s="623"/>
      <c r="BD31" s="623"/>
      <c r="BE31" s="623"/>
      <c r="BF31" s="624"/>
      <c r="BG31" s="683">
        <v>99.5</v>
      </c>
      <c r="BH31" s="680"/>
      <c r="BI31" s="680"/>
      <c r="BJ31" s="680"/>
      <c r="BK31" s="680"/>
      <c r="BL31" s="680"/>
      <c r="BM31" s="631">
        <v>98.6</v>
      </c>
      <c r="BN31" s="680"/>
      <c r="BO31" s="680"/>
      <c r="BP31" s="680"/>
      <c r="BQ31" s="681"/>
      <c r="BR31" s="683">
        <v>99.5</v>
      </c>
      <c r="BS31" s="680"/>
      <c r="BT31" s="680"/>
      <c r="BU31" s="680"/>
      <c r="BV31" s="680"/>
      <c r="BW31" s="680"/>
      <c r="BX31" s="631">
        <v>98.6</v>
      </c>
      <c r="BY31" s="680"/>
      <c r="BZ31" s="680"/>
      <c r="CA31" s="680"/>
      <c r="CB31" s="681"/>
      <c r="CD31" s="676"/>
      <c r="CE31" s="677"/>
      <c r="CF31" s="633" t="s">
        <v>301</v>
      </c>
      <c r="CG31" s="634"/>
      <c r="CH31" s="634"/>
      <c r="CI31" s="634"/>
      <c r="CJ31" s="634"/>
      <c r="CK31" s="634"/>
      <c r="CL31" s="634"/>
      <c r="CM31" s="634"/>
      <c r="CN31" s="634"/>
      <c r="CO31" s="634"/>
      <c r="CP31" s="634"/>
      <c r="CQ31" s="635"/>
      <c r="CR31" s="636">
        <v>25052</v>
      </c>
      <c r="CS31" s="666"/>
      <c r="CT31" s="666"/>
      <c r="CU31" s="666"/>
      <c r="CV31" s="666"/>
      <c r="CW31" s="666"/>
      <c r="CX31" s="666"/>
      <c r="CY31" s="667"/>
      <c r="CZ31" s="641">
        <v>0.4</v>
      </c>
      <c r="DA31" s="668"/>
      <c r="DB31" s="668"/>
      <c r="DC31" s="671"/>
      <c r="DD31" s="645">
        <v>25021</v>
      </c>
      <c r="DE31" s="666"/>
      <c r="DF31" s="666"/>
      <c r="DG31" s="666"/>
      <c r="DH31" s="666"/>
      <c r="DI31" s="666"/>
      <c r="DJ31" s="666"/>
      <c r="DK31" s="667"/>
      <c r="DL31" s="645">
        <v>25021</v>
      </c>
      <c r="DM31" s="666"/>
      <c r="DN31" s="666"/>
      <c r="DO31" s="666"/>
      <c r="DP31" s="666"/>
      <c r="DQ31" s="666"/>
      <c r="DR31" s="666"/>
      <c r="DS31" s="666"/>
      <c r="DT31" s="666"/>
      <c r="DU31" s="666"/>
      <c r="DV31" s="667"/>
      <c r="DW31" s="641">
        <v>0.5</v>
      </c>
      <c r="DX31" s="668"/>
      <c r="DY31" s="668"/>
      <c r="DZ31" s="668"/>
      <c r="EA31" s="668"/>
      <c r="EB31" s="668"/>
      <c r="EC31" s="669"/>
    </row>
    <row r="32" spans="2:133" ht="11.25" customHeight="1" x14ac:dyDescent="0.2">
      <c r="B32" s="633" t="s">
        <v>302</v>
      </c>
      <c r="C32" s="634"/>
      <c r="D32" s="634"/>
      <c r="E32" s="634"/>
      <c r="F32" s="634"/>
      <c r="G32" s="634"/>
      <c r="H32" s="634"/>
      <c r="I32" s="634"/>
      <c r="J32" s="634"/>
      <c r="K32" s="634"/>
      <c r="L32" s="634"/>
      <c r="M32" s="634"/>
      <c r="N32" s="634"/>
      <c r="O32" s="634"/>
      <c r="P32" s="634"/>
      <c r="Q32" s="635"/>
      <c r="R32" s="636">
        <v>365772</v>
      </c>
      <c r="S32" s="637"/>
      <c r="T32" s="637"/>
      <c r="U32" s="637"/>
      <c r="V32" s="637"/>
      <c r="W32" s="637"/>
      <c r="X32" s="637"/>
      <c r="Y32" s="638"/>
      <c r="Z32" s="639">
        <v>4.9000000000000004</v>
      </c>
      <c r="AA32" s="639"/>
      <c r="AB32" s="639"/>
      <c r="AC32" s="639"/>
      <c r="AD32" s="640" t="s">
        <v>122</v>
      </c>
      <c r="AE32" s="640"/>
      <c r="AF32" s="640"/>
      <c r="AG32" s="640"/>
      <c r="AH32" s="640"/>
      <c r="AI32" s="640"/>
      <c r="AJ32" s="640"/>
      <c r="AK32" s="640"/>
      <c r="AL32" s="641" t="s">
        <v>122</v>
      </c>
      <c r="AM32" s="642"/>
      <c r="AN32" s="642"/>
      <c r="AO32" s="643"/>
      <c r="AP32" s="686"/>
      <c r="AQ32" s="687"/>
      <c r="AR32" s="687"/>
      <c r="AS32" s="687"/>
      <c r="AT32" s="691"/>
      <c r="AU32" s="208" t="s">
        <v>303</v>
      </c>
      <c r="AX32" s="633" t="s">
        <v>304</v>
      </c>
      <c r="AY32" s="634"/>
      <c r="AZ32" s="634"/>
      <c r="BA32" s="634"/>
      <c r="BB32" s="634"/>
      <c r="BC32" s="634"/>
      <c r="BD32" s="634"/>
      <c r="BE32" s="634"/>
      <c r="BF32" s="635"/>
      <c r="BG32" s="693">
        <v>99.5</v>
      </c>
      <c r="BH32" s="666"/>
      <c r="BI32" s="666"/>
      <c r="BJ32" s="666"/>
      <c r="BK32" s="666"/>
      <c r="BL32" s="666"/>
      <c r="BM32" s="642">
        <v>98.7</v>
      </c>
      <c r="BN32" s="666"/>
      <c r="BO32" s="666"/>
      <c r="BP32" s="666"/>
      <c r="BQ32" s="682"/>
      <c r="BR32" s="693">
        <v>99.6</v>
      </c>
      <c r="BS32" s="666"/>
      <c r="BT32" s="666"/>
      <c r="BU32" s="666"/>
      <c r="BV32" s="666"/>
      <c r="BW32" s="666"/>
      <c r="BX32" s="642">
        <v>98.9</v>
      </c>
      <c r="BY32" s="666"/>
      <c r="BZ32" s="666"/>
      <c r="CA32" s="666"/>
      <c r="CB32" s="682"/>
      <c r="CD32" s="678"/>
      <c r="CE32" s="679"/>
      <c r="CF32" s="633" t="s">
        <v>305</v>
      </c>
      <c r="CG32" s="634"/>
      <c r="CH32" s="634"/>
      <c r="CI32" s="634"/>
      <c r="CJ32" s="634"/>
      <c r="CK32" s="634"/>
      <c r="CL32" s="634"/>
      <c r="CM32" s="634"/>
      <c r="CN32" s="634"/>
      <c r="CO32" s="634"/>
      <c r="CP32" s="634"/>
      <c r="CQ32" s="635"/>
      <c r="CR32" s="636" t="s">
        <v>122</v>
      </c>
      <c r="CS32" s="637"/>
      <c r="CT32" s="637"/>
      <c r="CU32" s="637"/>
      <c r="CV32" s="637"/>
      <c r="CW32" s="637"/>
      <c r="CX32" s="637"/>
      <c r="CY32" s="638"/>
      <c r="CZ32" s="641" t="s">
        <v>122</v>
      </c>
      <c r="DA32" s="668"/>
      <c r="DB32" s="668"/>
      <c r="DC32" s="671"/>
      <c r="DD32" s="645" t="s">
        <v>122</v>
      </c>
      <c r="DE32" s="637"/>
      <c r="DF32" s="637"/>
      <c r="DG32" s="637"/>
      <c r="DH32" s="637"/>
      <c r="DI32" s="637"/>
      <c r="DJ32" s="637"/>
      <c r="DK32" s="638"/>
      <c r="DL32" s="645" t="s">
        <v>122</v>
      </c>
      <c r="DM32" s="637"/>
      <c r="DN32" s="637"/>
      <c r="DO32" s="637"/>
      <c r="DP32" s="637"/>
      <c r="DQ32" s="637"/>
      <c r="DR32" s="637"/>
      <c r="DS32" s="637"/>
      <c r="DT32" s="637"/>
      <c r="DU32" s="637"/>
      <c r="DV32" s="638"/>
      <c r="DW32" s="641" t="s">
        <v>122</v>
      </c>
      <c r="DX32" s="668"/>
      <c r="DY32" s="668"/>
      <c r="DZ32" s="668"/>
      <c r="EA32" s="668"/>
      <c r="EB32" s="668"/>
      <c r="EC32" s="669"/>
    </row>
    <row r="33" spans="2:133" ht="11.25" customHeight="1" x14ac:dyDescent="0.2">
      <c r="B33" s="633" t="s">
        <v>306</v>
      </c>
      <c r="C33" s="634"/>
      <c r="D33" s="634"/>
      <c r="E33" s="634"/>
      <c r="F33" s="634"/>
      <c r="G33" s="634"/>
      <c r="H33" s="634"/>
      <c r="I33" s="634"/>
      <c r="J33" s="634"/>
      <c r="K33" s="634"/>
      <c r="L33" s="634"/>
      <c r="M33" s="634"/>
      <c r="N33" s="634"/>
      <c r="O33" s="634"/>
      <c r="P33" s="634"/>
      <c r="Q33" s="635"/>
      <c r="R33" s="636">
        <v>13205</v>
      </c>
      <c r="S33" s="637"/>
      <c r="T33" s="637"/>
      <c r="U33" s="637"/>
      <c r="V33" s="637"/>
      <c r="W33" s="637"/>
      <c r="X33" s="637"/>
      <c r="Y33" s="638"/>
      <c r="Z33" s="639">
        <v>0.2</v>
      </c>
      <c r="AA33" s="639"/>
      <c r="AB33" s="639"/>
      <c r="AC33" s="639"/>
      <c r="AD33" s="640" t="s">
        <v>122</v>
      </c>
      <c r="AE33" s="640"/>
      <c r="AF33" s="640"/>
      <c r="AG33" s="640"/>
      <c r="AH33" s="640"/>
      <c r="AI33" s="640"/>
      <c r="AJ33" s="640"/>
      <c r="AK33" s="640"/>
      <c r="AL33" s="641" t="s">
        <v>122</v>
      </c>
      <c r="AM33" s="642"/>
      <c r="AN33" s="642"/>
      <c r="AO33" s="643"/>
      <c r="AP33" s="688"/>
      <c r="AQ33" s="689"/>
      <c r="AR33" s="689"/>
      <c r="AS33" s="689"/>
      <c r="AT33" s="692"/>
      <c r="AU33" s="213"/>
      <c r="AV33" s="213"/>
      <c r="AW33" s="213"/>
      <c r="AX33" s="657" t="s">
        <v>307</v>
      </c>
      <c r="AY33" s="658"/>
      <c r="AZ33" s="658"/>
      <c r="BA33" s="658"/>
      <c r="BB33" s="658"/>
      <c r="BC33" s="658"/>
      <c r="BD33" s="658"/>
      <c r="BE33" s="658"/>
      <c r="BF33" s="659"/>
      <c r="BG33" s="694">
        <v>99.4</v>
      </c>
      <c r="BH33" s="695"/>
      <c r="BI33" s="695"/>
      <c r="BJ33" s="695"/>
      <c r="BK33" s="695"/>
      <c r="BL33" s="695"/>
      <c r="BM33" s="696">
        <v>98.5</v>
      </c>
      <c r="BN33" s="695"/>
      <c r="BO33" s="695"/>
      <c r="BP33" s="695"/>
      <c r="BQ33" s="697"/>
      <c r="BR33" s="694">
        <v>99.5</v>
      </c>
      <c r="BS33" s="695"/>
      <c r="BT33" s="695"/>
      <c r="BU33" s="695"/>
      <c r="BV33" s="695"/>
      <c r="BW33" s="695"/>
      <c r="BX33" s="696">
        <v>98.5</v>
      </c>
      <c r="BY33" s="695"/>
      <c r="BZ33" s="695"/>
      <c r="CA33" s="695"/>
      <c r="CB33" s="697"/>
      <c r="CD33" s="633" t="s">
        <v>308</v>
      </c>
      <c r="CE33" s="634"/>
      <c r="CF33" s="634"/>
      <c r="CG33" s="634"/>
      <c r="CH33" s="634"/>
      <c r="CI33" s="634"/>
      <c r="CJ33" s="634"/>
      <c r="CK33" s="634"/>
      <c r="CL33" s="634"/>
      <c r="CM33" s="634"/>
      <c r="CN33" s="634"/>
      <c r="CO33" s="634"/>
      <c r="CP33" s="634"/>
      <c r="CQ33" s="635"/>
      <c r="CR33" s="636">
        <v>3393518</v>
      </c>
      <c r="CS33" s="666"/>
      <c r="CT33" s="666"/>
      <c r="CU33" s="666"/>
      <c r="CV33" s="666"/>
      <c r="CW33" s="666"/>
      <c r="CX33" s="666"/>
      <c r="CY33" s="667"/>
      <c r="CZ33" s="641">
        <v>48.6</v>
      </c>
      <c r="DA33" s="668"/>
      <c r="DB33" s="668"/>
      <c r="DC33" s="671"/>
      <c r="DD33" s="645">
        <v>2721138</v>
      </c>
      <c r="DE33" s="666"/>
      <c r="DF33" s="666"/>
      <c r="DG33" s="666"/>
      <c r="DH33" s="666"/>
      <c r="DI33" s="666"/>
      <c r="DJ33" s="666"/>
      <c r="DK33" s="667"/>
      <c r="DL33" s="645">
        <v>1705061</v>
      </c>
      <c r="DM33" s="666"/>
      <c r="DN33" s="666"/>
      <c r="DO33" s="666"/>
      <c r="DP33" s="666"/>
      <c r="DQ33" s="666"/>
      <c r="DR33" s="666"/>
      <c r="DS33" s="666"/>
      <c r="DT33" s="666"/>
      <c r="DU33" s="666"/>
      <c r="DV33" s="667"/>
      <c r="DW33" s="641">
        <v>37</v>
      </c>
      <c r="DX33" s="668"/>
      <c r="DY33" s="668"/>
      <c r="DZ33" s="668"/>
      <c r="EA33" s="668"/>
      <c r="EB33" s="668"/>
      <c r="EC33" s="669"/>
    </row>
    <row r="34" spans="2:133" ht="11.25" customHeight="1" x14ac:dyDescent="0.2">
      <c r="B34" s="633" t="s">
        <v>309</v>
      </c>
      <c r="C34" s="634"/>
      <c r="D34" s="634"/>
      <c r="E34" s="634"/>
      <c r="F34" s="634"/>
      <c r="G34" s="634"/>
      <c r="H34" s="634"/>
      <c r="I34" s="634"/>
      <c r="J34" s="634"/>
      <c r="K34" s="634"/>
      <c r="L34" s="634"/>
      <c r="M34" s="634"/>
      <c r="N34" s="634"/>
      <c r="O34" s="634"/>
      <c r="P34" s="634"/>
      <c r="Q34" s="635"/>
      <c r="R34" s="636">
        <v>37166</v>
      </c>
      <c r="S34" s="637"/>
      <c r="T34" s="637"/>
      <c r="U34" s="637"/>
      <c r="V34" s="637"/>
      <c r="W34" s="637"/>
      <c r="X34" s="637"/>
      <c r="Y34" s="638"/>
      <c r="Z34" s="639">
        <v>0.5</v>
      </c>
      <c r="AA34" s="639"/>
      <c r="AB34" s="639"/>
      <c r="AC34" s="639"/>
      <c r="AD34" s="640" t="s">
        <v>122</v>
      </c>
      <c r="AE34" s="640"/>
      <c r="AF34" s="640"/>
      <c r="AG34" s="640"/>
      <c r="AH34" s="640"/>
      <c r="AI34" s="640"/>
      <c r="AJ34" s="640"/>
      <c r="AK34" s="640"/>
      <c r="AL34" s="641" t="s">
        <v>122</v>
      </c>
      <c r="AM34" s="642"/>
      <c r="AN34" s="642"/>
      <c r="AO34" s="643"/>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3" t="s">
        <v>310</v>
      </c>
      <c r="CE34" s="634"/>
      <c r="CF34" s="634"/>
      <c r="CG34" s="634"/>
      <c r="CH34" s="634"/>
      <c r="CI34" s="634"/>
      <c r="CJ34" s="634"/>
      <c r="CK34" s="634"/>
      <c r="CL34" s="634"/>
      <c r="CM34" s="634"/>
      <c r="CN34" s="634"/>
      <c r="CO34" s="634"/>
      <c r="CP34" s="634"/>
      <c r="CQ34" s="635"/>
      <c r="CR34" s="636">
        <v>1159881</v>
      </c>
      <c r="CS34" s="637"/>
      <c r="CT34" s="637"/>
      <c r="CU34" s="637"/>
      <c r="CV34" s="637"/>
      <c r="CW34" s="637"/>
      <c r="CX34" s="637"/>
      <c r="CY34" s="638"/>
      <c r="CZ34" s="641">
        <v>16.600000000000001</v>
      </c>
      <c r="DA34" s="668"/>
      <c r="DB34" s="668"/>
      <c r="DC34" s="671"/>
      <c r="DD34" s="645">
        <v>879975</v>
      </c>
      <c r="DE34" s="637"/>
      <c r="DF34" s="637"/>
      <c r="DG34" s="637"/>
      <c r="DH34" s="637"/>
      <c r="DI34" s="637"/>
      <c r="DJ34" s="637"/>
      <c r="DK34" s="638"/>
      <c r="DL34" s="645">
        <v>498022</v>
      </c>
      <c r="DM34" s="637"/>
      <c r="DN34" s="637"/>
      <c r="DO34" s="637"/>
      <c r="DP34" s="637"/>
      <c r="DQ34" s="637"/>
      <c r="DR34" s="637"/>
      <c r="DS34" s="637"/>
      <c r="DT34" s="637"/>
      <c r="DU34" s="637"/>
      <c r="DV34" s="638"/>
      <c r="DW34" s="641">
        <v>10.8</v>
      </c>
      <c r="DX34" s="668"/>
      <c r="DY34" s="668"/>
      <c r="DZ34" s="668"/>
      <c r="EA34" s="668"/>
      <c r="EB34" s="668"/>
      <c r="EC34" s="669"/>
    </row>
    <row r="35" spans="2:133" ht="11.25" customHeight="1" x14ac:dyDescent="0.2">
      <c r="B35" s="633" t="s">
        <v>311</v>
      </c>
      <c r="C35" s="634"/>
      <c r="D35" s="634"/>
      <c r="E35" s="634"/>
      <c r="F35" s="634"/>
      <c r="G35" s="634"/>
      <c r="H35" s="634"/>
      <c r="I35" s="634"/>
      <c r="J35" s="634"/>
      <c r="K35" s="634"/>
      <c r="L35" s="634"/>
      <c r="M35" s="634"/>
      <c r="N35" s="634"/>
      <c r="O35" s="634"/>
      <c r="P35" s="634"/>
      <c r="Q35" s="635"/>
      <c r="R35" s="636">
        <v>40729</v>
      </c>
      <c r="S35" s="637"/>
      <c r="T35" s="637"/>
      <c r="U35" s="637"/>
      <c r="V35" s="637"/>
      <c r="W35" s="637"/>
      <c r="X35" s="637"/>
      <c r="Y35" s="638"/>
      <c r="Z35" s="639">
        <v>0.5</v>
      </c>
      <c r="AA35" s="639"/>
      <c r="AB35" s="639"/>
      <c r="AC35" s="639"/>
      <c r="AD35" s="640" t="s">
        <v>122</v>
      </c>
      <c r="AE35" s="640"/>
      <c r="AF35" s="640"/>
      <c r="AG35" s="640"/>
      <c r="AH35" s="640"/>
      <c r="AI35" s="640"/>
      <c r="AJ35" s="640"/>
      <c r="AK35" s="640"/>
      <c r="AL35" s="641" t="s">
        <v>122</v>
      </c>
      <c r="AM35" s="642"/>
      <c r="AN35" s="642"/>
      <c r="AO35" s="643"/>
      <c r="AP35" s="216"/>
      <c r="AQ35" s="618" t="s">
        <v>312</v>
      </c>
      <c r="AR35" s="619"/>
      <c r="AS35" s="619"/>
      <c r="AT35" s="619"/>
      <c r="AU35" s="619"/>
      <c r="AV35" s="619"/>
      <c r="AW35" s="619"/>
      <c r="AX35" s="619"/>
      <c r="AY35" s="619"/>
      <c r="AZ35" s="619"/>
      <c r="BA35" s="619"/>
      <c r="BB35" s="619"/>
      <c r="BC35" s="619"/>
      <c r="BD35" s="619"/>
      <c r="BE35" s="619"/>
      <c r="BF35" s="620"/>
      <c r="BG35" s="618" t="s">
        <v>313</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314</v>
      </c>
      <c r="CE35" s="634"/>
      <c r="CF35" s="634"/>
      <c r="CG35" s="634"/>
      <c r="CH35" s="634"/>
      <c r="CI35" s="634"/>
      <c r="CJ35" s="634"/>
      <c r="CK35" s="634"/>
      <c r="CL35" s="634"/>
      <c r="CM35" s="634"/>
      <c r="CN35" s="634"/>
      <c r="CO35" s="634"/>
      <c r="CP35" s="634"/>
      <c r="CQ35" s="635"/>
      <c r="CR35" s="636">
        <v>38176</v>
      </c>
      <c r="CS35" s="666"/>
      <c r="CT35" s="666"/>
      <c r="CU35" s="666"/>
      <c r="CV35" s="666"/>
      <c r="CW35" s="666"/>
      <c r="CX35" s="666"/>
      <c r="CY35" s="667"/>
      <c r="CZ35" s="641">
        <v>0.5</v>
      </c>
      <c r="DA35" s="668"/>
      <c r="DB35" s="668"/>
      <c r="DC35" s="671"/>
      <c r="DD35" s="645">
        <v>21154</v>
      </c>
      <c r="DE35" s="666"/>
      <c r="DF35" s="666"/>
      <c r="DG35" s="666"/>
      <c r="DH35" s="666"/>
      <c r="DI35" s="666"/>
      <c r="DJ35" s="666"/>
      <c r="DK35" s="667"/>
      <c r="DL35" s="645">
        <v>4822</v>
      </c>
      <c r="DM35" s="666"/>
      <c r="DN35" s="666"/>
      <c r="DO35" s="666"/>
      <c r="DP35" s="666"/>
      <c r="DQ35" s="666"/>
      <c r="DR35" s="666"/>
      <c r="DS35" s="666"/>
      <c r="DT35" s="666"/>
      <c r="DU35" s="666"/>
      <c r="DV35" s="667"/>
      <c r="DW35" s="641">
        <v>0.1</v>
      </c>
      <c r="DX35" s="668"/>
      <c r="DY35" s="668"/>
      <c r="DZ35" s="668"/>
      <c r="EA35" s="668"/>
      <c r="EB35" s="668"/>
      <c r="EC35" s="669"/>
    </row>
    <row r="36" spans="2:133" ht="11.25" customHeight="1" x14ac:dyDescent="0.2">
      <c r="B36" s="633" t="s">
        <v>315</v>
      </c>
      <c r="C36" s="634"/>
      <c r="D36" s="634"/>
      <c r="E36" s="634"/>
      <c r="F36" s="634"/>
      <c r="G36" s="634"/>
      <c r="H36" s="634"/>
      <c r="I36" s="634"/>
      <c r="J36" s="634"/>
      <c r="K36" s="634"/>
      <c r="L36" s="634"/>
      <c r="M36" s="634"/>
      <c r="N36" s="634"/>
      <c r="O36" s="634"/>
      <c r="P36" s="634"/>
      <c r="Q36" s="635"/>
      <c r="R36" s="636">
        <v>618243</v>
      </c>
      <c r="S36" s="637"/>
      <c r="T36" s="637"/>
      <c r="U36" s="637"/>
      <c r="V36" s="637"/>
      <c r="W36" s="637"/>
      <c r="X36" s="637"/>
      <c r="Y36" s="638"/>
      <c r="Z36" s="639">
        <v>8.3000000000000007</v>
      </c>
      <c r="AA36" s="639"/>
      <c r="AB36" s="639"/>
      <c r="AC36" s="639"/>
      <c r="AD36" s="640" t="s">
        <v>122</v>
      </c>
      <c r="AE36" s="640"/>
      <c r="AF36" s="640"/>
      <c r="AG36" s="640"/>
      <c r="AH36" s="640"/>
      <c r="AI36" s="640"/>
      <c r="AJ36" s="640"/>
      <c r="AK36" s="640"/>
      <c r="AL36" s="641" t="s">
        <v>122</v>
      </c>
      <c r="AM36" s="642"/>
      <c r="AN36" s="642"/>
      <c r="AO36" s="643"/>
      <c r="AP36" s="216"/>
      <c r="AQ36" s="698" t="s">
        <v>316</v>
      </c>
      <c r="AR36" s="699"/>
      <c r="AS36" s="699"/>
      <c r="AT36" s="699"/>
      <c r="AU36" s="699"/>
      <c r="AV36" s="699"/>
      <c r="AW36" s="699"/>
      <c r="AX36" s="699"/>
      <c r="AY36" s="700"/>
      <c r="AZ36" s="625">
        <v>1068423</v>
      </c>
      <c r="BA36" s="626"/>
      <c r="BB36" s="626"/>
      <c r="BC36" s="626"/>
      <c r="BD36" s="626"/>
      <c r="BE36" s="626"/>
      <c r="BF36" s="701"/>
      <c r="BG36" s="622" t="s">
        <v>317</v>
      </c>
      <c r="BH36" s="623"/>
      <c r="BI36" s="623"/>
      <c r="BJ36" s="623"/>
      <c r="BK36" s="623"/>
      <c r="BL36" s="623"/>
      <c r="BM36" s="623"/>
      <c r="BN36" s="623"/>
      <c r="BO36" s="623"/>
      <c r="BP36" s="623"/>
      <c r="BQ36" s="623"/>
      <c r="BR36" s="623"/>
      <c r="BS36" s="623"/>
      <c r="BT36" s="623"/>
      <c r="BU36" s="624"/>
      <c r="BV36" s="625">
        <v>5920</v>
      </c>
      <c r="BW36" s="626"/>
      <c r="BX36" s="626"/>
      <c r="BY36" s="626"/>
      <c r="BZ36" s="626"/>
      <c r="CA36" s="626"/>
      <c r="CB36" s="701"/>
      <c r="CD36" s="633" t="s">
        <v>318</v>
      </c>
      <c r="CE36" s="634"/>
      <c r="CF36" s="634"/>
      <c r="CG36" s="634"/>
      <c r="CH36" s="634"/>
      <c r="CI36" s="634"/>
      <c r="CJ36" s="634"/>
      <c r="CK36" s="634"/>
      <c r="CL36" s="634"/>
      <c r="CM36" s="634"/>
      <c r="CN36" s="634"/>
      <c r="CO36" s="634"/>
      <c r="CP36" s="634"/>
      <c r="CQ36" s="635"/>
      <c r="CR36" s="636">
        <v>1366528</v>
      </c>
      <c r="CS36" s="637"/>
      <c r="CT36" s="637"/>
      <c r="CU36" s="637"/>
      <c r="CV36" s="637"/>
      <c r="CW36" s="637"/>
      <c r="CX36" s="637"/>
      <c r="CY36" s="638"/>
      <c r="CZ36" s="641">
        <v>19.600000000000001</v>
      </c>
      <c r="DA36" s="668"/>
      <c r="DB36" s="668"/>
      <c r="DC36" s="671"/>
      <c r="DD36" s="645">
        <v>1227014</v>
      </c>
      <c r="DE36" s="637"/>
      <c r="DF36" s="637"/>
      <c r="DG36" s="637"/>
      <c r="DH36" s="637"/>
      <c r="DI36" s="637"/>
      <c r="DJ36" s="637"/>
      <c r="DK36" s="638"/>
      <c r="DL36" s="645">
        <v>782070</v>
      </c>
      <c r="DM36" s="637"/>
      <c r="DN36" s="637"/>
      <c r="DO36" s="637"/>
      <c r="DP36" s="637"/>
      <c r="DQ36" s="637"/>
      <c r="DR36" s="637"/>
      <c r="DS36" s="637"/>
      <c r="DT36" s="637"/>
      <c r="DU36" s="637"/>
      <c r="DV36" s="638"/>
      <c r="DW36" s="641">
        <v>17</v>
      </c>
      <c r="DX36" s="668"/>
      <c r="DY36" s="668"/>
      <c r="DZ36" s="668"/>
      <c r="EA36" s="668"/>
      <c r="EB36" s="668"/>
      <c r="EC36" s="669"/>
    </row>
    <row r="37" spans="2:133" ht="11.25" customHeight="1" x14ac:dyDescent="0.2">
      <c r="B37" s="633" t="s">
        <v>319</v>
      </c>
      <c r="C37" s="634"/>
      <c r="D37" s="634"/>
      <c r="E37" s="634"/>
      <c r="F37" s="634"/>
      <c r="G37" s="634"/>
      <c r="H37" s="634"/>
      <c r="I37" s="634"/>
      <c r="J37" s="634"/>
      <c r="K37" s="634"/>
      <c r="L37" s="634"/>
      <c r="M37" s="634"/>
      <c r="N37" s="634"/>
      <c r="O37" s="634"/>
      <c r="P37" s="634"/>
      <c r="Q37" s="635"/>
      <c r="R37" s="636">
        <v>90144</v>
      </c>
      <c r="S37" s="637"/>
      <c r="T37" s="637"/>
      <c r="U37" s="637"/>
      <c r="V37" s="637"/>
      <c r="W37" s="637"/>
      <c r="X37" s="637"/>
      <c r="Y37" s="638"/>
      <c r="Z37" s="639">
        <v>1.2</v>
      </c>
      <c r="AA37" s="639"/>
      <c r="AB37" s="639"/>
      <c r="AC37" s="639"/>
      <c r="AD37" s="640">
        <v>723</v>
      </c>
      <c r="AE37" s="640"/>
      <c r="AF37" s="640"/>
      <c r="AG37" s="640"/>
      <c r="AH37" s="640"/>
      <c r="AI37" s="640"/>
      <c r="AJ37" s="640"/>
      <c r="AK37" s="640"/>
      <c r="AL37" s="641">
        <v>0</v>
      </c>
      <c r="AM37" s="642"/>
      <c r="AN37" s="642"/>
      <c r="AO37" s="643"/>
      <c r="AQ37" s="702" t="s">
        <v>320</v>
      </c>
      <c r="AR37" s="703"/>
      <c r="AS37" s="703"/>
      <c r="AT37" s="703"/>
      <c r="AU37" s="703"/>
      <c r="AV37" s="703"/>
      <c r="AW37" s="703"/>
      <c r="AX37" s="703"/>
      <c r="AY37" s="704"/>
      <c r="AZ37" s="636">
        <v>322477</v>
      </c>
      <c r="BA37" s="637"/>
      <c r="BB37" s="637"/>
      <c r="BC37" s="637"/>
      <c r="BD37" s="666"/>
      <c r="BE37" s="666"/>
      <c r="BF37" s="682"/>
      <c r="BG37" s="633" t="s">
        <v>321</v>
      </c>
      <c r="BH37" s="634"/>
      <c r="BI37" s="634"/>
      <c r="BJ37" s="634"/>
      <c r="BK37" s="634"/>
      <c r="BL37" s="634"/>
      <c r="BM37" s="634"/>
      <c r="BN37" s="634"/>
      <c r="BO37" s="634"/>
      <c r="BP37" s="634"/>
      <c r="BQ37" s="634"/>
      <c r="BR37" s="634"/>
      <c r="BS37" s="634"/>
      <c r="BT37" s="634"/>
      <c r="BU37" s="635"/>
      <c r="BV37" s="636">
        <v>-1197</v>
      </c>
      <c r="BW37" s="637"/>
      <c r="BX37" s="637"/>
      <c r="BY37" s="637"/>
      <c r="BZ37" s="637"/>
      <c r="CA37" s="637"/>
      <c r="CB37" s="646"/>
      <c r="CD37" s="633" t="s">
        <v>322</v>
      </c>
      <c r="CE37" s="634"/>
      <c r="CF37" s="634"/>
      <c r="CG37" s="634"/>
      <c r="CH37" s="634"/>
      <c r="CI37" s="634"/>
      <c r="CJ37" s="634"/>
      <c r="CK37" s="634"/>
      <c r="CL37" s="634"/>
      <c r="CM37" s="634"/>
      <c r="CN37" s="634"/>
      <c r="CO37" s="634"/>
      <c r="CP37" s="634"/>
      <c r="CQ37" s="635"/>
      <c r="CR37" s="636">
        <v>487611</v>
      </c>
      <c r="CS37" s="666"/>
      <c r="CT37" s="666"/>
      <c r="CU37" s="666"/>
      <c r="CV37" s="666"/>
      <c r="CW37" s="666"/>
      <c r="CX37" s="666"/>
      <c r="CY37" s="667"/>
      <c r="CZ37" s="641">
        <v>7</v>
      </c>
      <c r="DA37" s="668"/>
      <c r="DB37" s="668"/>
      <c r="DC37" s="671"/>
      <c r="DD37" s="645">
        <v>487611</v>
      </c>
      <c r="DE37" s="666"/>
      <c r="DF37" s="666"/>
      <c r="DG37" s="666"/>
      <c r="DH37" s="666"/>
      <c r="DI37" s="666"/>
      <c r="DJ37" s="666"/>
      <c r="DK37" s="667"/>
      <c r="DL37" s="645">
        <v>485110</v>
      </c>
      <c r="DM37" s="666"/>
      <c r="DN37" s="666"/>
      <c r="DO37" s="666"/>
      <c r="DP37" s="666"/>
      <c r="DQ37" s="666"/>
      <c r="DR37" s="666"/>
      <c r="DS37" s="666"/>
      <c r="DT37" s="666"/>
      <c r="DU37" s="666"/>
      <c r="DV37" s="667"/>
      <c r="DW37" s="641">
        <v>10.5</v>
      </c>
      <c r="DX37" s="668"/>
      <c r="DY37" s="668"/>
      <c r="DZ37" s="668"/>
      <c r="EA37" s="668"/>
      <c r="EB37" s="668"/>
      <c r="EC37" s="669"/>
    </row>
    <row r="38" spans="2:133" ht="11.25" customHeight="1" x14ac:dyDescent="0.2">
      <c r="B38" s="633" t="s">
        <v>323</v>
      </c>
      <c r="C38" s="634"/>
      <c r="D38" s="634"/>
      <c r="E38" s="634"/>
      <c r="F38" s="634"/>
      <c r="G38" s="634"/>
      <c r="H38" s="634"/>
      <c r="I38" s="634"/>
      <c r="J38" s="634"/>
      <c r="K38" s="634"/>
      <c r="L38" s="634"/>
      <c r="M38" s="634"/>
      <c r="N38" s="634"/>
      <c r="O38" s="634"/>
      <c r="P38" s="634"/>
      <c r="Q38" s="635"/>
      <c r="R38" s="636">
        <v>439837</v>
      </c>
      <c r="S38" s="637"/>
      <c r="T38" s="637"/>
      <c r="U38" s="637"/>
      <c r="V38" s="637"/>
      <c r="W38" s="637"/>
      <c r="X38" s="637"/>
      <c r="Y38" s="638"/>
      <c r="Z38" s="639">
        <v>5.9</v>
      </c>
      <c r="AA38" s="639"/>
      <c r="AB38" s="639"/>
      <c r="AC38" s="639"/>
      <c r="AD38" s="640" t="s">
        <v>122</v>
      </c>
      <c r="AE38" s="640"/>
      <c r="AF38" s="640"/>
      <c r="AG38" s="640"/>
      <c r="AH38" s="640"/>
      <c r="AI38" s="640"/>
      <c r="AJ38" s="640"/>
      <c r="AK38" s="640"/>
      <c r="AL38" s="641" t="s">
        <v>122</v>
      </c>
      <c r="AM38" s="642"/>
      <c r="AN38" s="642"/>
      <c r="AO38" s="643"/>
      <c r="AQ38" s="702" t="s">
        <v>324</v>
      </c>
      <c r="AR38" s="703"/>
      <c r="AS38" s="703"/>
      <c r="AT38" s="703"/>
      <c r="AU38" s="703"/>
      <c r="AV38" s="703"/>
      <c r="AW38" s="703"/>
      <c r="AX38" s="703"/>
      <c r="AY38" s="704"/>
      <c r="AZ38" s="636">
        <v>169377</v>
      </c>
      <c r="BA38" s="637"/>
      <c r="BB38" s="637"/>
      <c r="BC38" s="637"/>
      <c r="BD38" s="666"/>
      <c r="BE38" s="666"/>
      <c r="BF38" s="682"/>
      <c r="BG38" s="633" t="s">
        <v>325</v>
      </c>
      <c r="BH38" s="634"/>
      <c r="BI38" s="634"/>
      <c r="BJ38" s="634"/>
      <c r="BK38" s="634"/>
      <c r="BL38" s="634"/>
      <c r="BM38" s="634"/>
      <c r="BN38" s="634"/>
      <c r="BO38" s="634"/>
      <c r="BP38" s="634"/>
      <c r="BQ38" s="634"/>
      <c r="BR38" s="634"/>
      <c r="BS38" s="634"/>
      <c r="BT38" s="634"/>
      <c r="BU38" s="635"/>
      <c r="BV38" s="636">
        <v>1748</v>
      </c>
      <c r="BW38" s="637"/>
      <c r="BX38" s="637"/>
      <c r="BY38" s="637"/>
      <c r="BZ38" s="637"/>
      <c r="CA38" s="637"/>
      <c r="CB38" s="646"/>
      <c r="CD38" s="633" t="s">
        <v>326</v>
      </c>
      <c r="CE38" s="634"/>
      <c r="CF38" s="634"/>
      <c r="CG38" s="634"/>
      <c r="CH38" s="634"/>
      <c r="CI38" s="634"/>
      <c r="CJ38" s="634"/>
      <c r="CK38" s="634"/>
      <c r="CL38" s="634"/>
      <c r="CM38" s="634"/>
      <c r="CN38" s="634"/>
      <c r="CO38" s="634"/>
      <c r="CP38" s="634"/>
      <c r="CQ38" s="635"/>
      <c r="CR38" s="636">
        <v>547302</v>
      </c>
      <c r="CS38" s="637"/>
      <c r="CT38" s="637"/>
      <c r="CU38" s="637"/>
      <c r="CV38" s="637"/>
      <c r="CW38" s="637"/>
      <c r="CX38" s="637"/>
      <c r="CY38" s="638"/>
      <c r="CZ38" s="641">
        <v>7.8</v>
      </c>
      <c r="DA38" s="668"/>
      <c r="DB38" s="668"/>
      <c r="DC38" s="671"/>
      <c r="DD38" s="645">
        <v>475125</v>
      </c>
      <c r="DE38" s="637"/>
      <c r="DF38" s="637"/>
      <c r="DG38" s="637"/>
      <c r="DH38" s="637"/>
      <c r="DI38" s="637"/>
      <c r="DJ38" s="637"/>
      <c r="DK38" s="638"/>
      <c r="DL38" s="645">
        <v>412608</v>
      </c>
      <c r="DM38" s="637"/>
      <c r="DN38" s="637"/>
      <c r="DO38" s="637"/>
      <c r="DP38" s="637"/>
      <c r="DQ38" s="637"/>
      <c r="DR38" s="637"/>
      <c r="DS38" s="637"/>
      <c r="DT38" s="637"/>
      <c r="DU38" s="637"/>
      <c r="DV38" s="638"/>
      <c r="DW38" s="641">
        <v>9</v>
      </c>
      <c r="DX38" s="668"/>
      <c r="DY38" s="668"/>
      <c r="DZ38" s="668"/>
      <c r="EA38" s="668"/>
      <c r="EB38" s="668"/>
      <c r="EC38" s="669"/>
    </row>
    <row r="39" spans="2:133" ht="11.25" customHeight="1" x14ac:dyDescent="0.2">
      <c r="B39" s="633" t="s">
        <v>327</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702" t="s">
        <v>328</v>
      </c>
      <c r="AR39" s="703"/>
      <c r="AS39" s="703"/>
      <c r="AT39" s="703"/>
      <c r="AU39" s="703"/>
      <c r="AV39" s="703"/>
      <c r="AW39" s="703"/>
      <c r="AX39" s="703"/>
      <c r="AY39" s="704"/>
      <c r="AZ39" s="636">
        <v>40000</v>
      </c>
      <c r="BA39" s="637"/>
      <c r="BB39" s="637"/>
      <c r="BC39" s="637"/>
      <c r="BD39" s="666"/>
      <c r="BE39" s="666"/>
      <c r="BF39" s="682"/>
      <c r="BG39" s="633" t="s">
        <v>329</v>
      </c>
      <c r="BH39" s="634"/>
      <c r="BI39" s="634"/>
      <c r="BJ39" s="634"/>
      <c r="BK39" s="634"/>
      <c r="BL39" s="634"/>
      <c r="BM39" s="634"/>
      <c r="BN39" s="634"/>
      <c r="BO39" s="634"/>
      <c r="BP39" s="634"/>
      <c r="BQ39" s="634"/>
      <c r="BR39" s="634"/>
      <c r="BS39" s="634"/>
      <c r="BT39" s="634"/>
      <c r="BU39" s="635"/>
      <c r="BV39" s="636">
        <v>2732</v>
      </c>
      <c r="BW39" s="637"/>
      <c r="BX39" s="637"/>
      <c r="BY39" s="637"/>
      <c r="BZ39" s="637"/>
      <c r="CA39" s="637"/>
      <c r="CB39" s="646"/>
      <c r="CD39" s="633" t="s">
        <v>330</v>
      </c>
      <c r="CE39" s="634"/>
      <c r="CF39" s="634"/>
      <c r="CG39" s="634"/>
      <c r="CH39" s="634"/>
      <c r="CI39" s="634"/>
      <c r="CJ39" s="634"/>
      <c r="CK39" s="634"/>
      <c r="CL39" s="634"/>
      <c r="CM39" s="634"/>
      <c r="CN39" s="634"/>
      <c r="CO39" s="634"/>
      <c r="CP39" s="634"/>
      <c r="CQ39" s="635"/>
      <c r="CR39" s="636">
        <v>80358</v>
      </c>
      <c r="CS39" s="666"/>
      <c r="CT39" s="666"/>
      <c r="CU39" s="666"/>
      <c r="CV39" s="666"/>
      <c r="CW39" s="666"/>
      <c r="CX39" s="666"/>
      <c r="CY39" s="667"/>
      <c r="CZ39" s="641">
        <v>1.2</v>
      </c>
      <c r="DA39" s="668"/>
      <c r="DB39" s="668"/>
      <c r="DC39" s="671"/>
      <c r="DD39" s="645">
        <v>36201</v>
      </c>
      <c r="DE39" s="666"/>
      <c r="DF39" s="666"/>
      <c r="DG39" s="666"/>
      <c r="DH39" s="666"/>
      <c r="DI39" s="666"/>
      <c r="DJ39" s="666"/>
      <c r="DK39" s="667"/>
      <c r="DL39" s="645" t="s">
        <v>122</v>
      </c>
      <c r="DM39" s="666"/>
      <c r="DN39" s="666"/>
      <c r="DO39" s="666"/>
      <c r="DP39" s="666"/>
      <c r="DQ39" s="666"/>
      <c r="DR39" s="666"/>
      <c r="DS39" s="666"/>
      <c r="DT39" s="666"/>
      <c r="DU39" s="666"/>
      <c r="DV39" s="667"/>
      <c r="DW39" s="641" t="s">
        <v>122</v>
      </c>
      <c r="DX39" s="668"/>
      <c r="DY39" s="668"/>
      <c r="DZ39" s="668"/>
      <c r="EA39" s="668"/>
      <c r="EB39" s="668"/>
      <c r="EC39" s="669"/>
    </row>
    <row r="40" spans="2:133" ht="11.25" customHeight="1" x14ac:dyDescent="0.2">
      <c r="B40" s="633" t="s">
        <v>331</v>
      </c>
      <c r="C40" s="634"/>
      <c r="D40" s="634"/>
      <c r="E40" s="634"/>
      <c r="F40" s="634"/>
      <c r="G40" s="634"/>
      <c r="H40" s="634"/>
      <c r="I40" s="634"/>
      <c r="J40" s="634"/>
      <c r="K40" s="634"/>
      <c r="L40" s="634"/>
      <c r="M40" s="634"/>
      <c r="N40" s="634"/>
      <c r="O40" s="634"/>
      <c r="P40" s="634"/>
      <c r="Q40" s="635"/>
      <c r="R40" s="636">
        <v>23137</v>
      </c>
      <c r="S40" s="637"/>
      <c r="T40" s="637"/>
      <c r="U40" s="637"/>
      <c r="V40" s="637"/>
      <c r="W40" s="637"/>
      <c r="X40" s="637"/>
      <c r="Y40" s="638"/>
      <c r="Z40" s="639">
        <v>0.3</v>
      </c>
      <c r="AA40" s="639"/>
      <c r="AB40" s="639"/>
      <c r="AC40" s="639"/>
      <c r="AD40" s="640" t="s">
        <v>122</v>
      </c>
      <c r="AE40" s="640"/>
      <c r="AF40" s="640"/>
      <c r="AG40" s="640"/>
      <c r="AH40" s="640"/>
      <c r="AI40" s="640"/>
      <c r="AJ40" s="640"/>
      <c r="AK40" s="640"/>
      <c r="AL40" s="641" t="s">
        <v>122</v>
      </c>
      <c r="AM40" s="642"/>
      <c r="AN40" s="642"/>
      <c r="AO40" s="643"/>
      <c r="AQ40" s="702" t="s">
        <v>332</v>
      </c>
      <c r="AR40" s="703"/>
      <c r="AS40" s="703"/>
      <c r="AT40" s="703"/>
      <c r="AU40" s="703"/>
      <c r="AV40" s="703"/>
      <c r="AW40" s="703"/>
      <c r="AX40" s="703"/>
      <c r="AY40" s="704"/>
      <c r="AZ40" s="636">
        <v>15379</v>
      </c>
      <c r="BA40" s="637"/>
      <c r="BB40" s="637"/>
      <c r="BC40" s="637"/>
      <c r="BD40" s="666"/>
      <c r="BE40" s="666"/>
      <c r="BF40" s="682"/>
      <c r="BG40" s="686" t="s">
        <v>333</v>
      </c>
      <c r="BH40" s="687"/>
      <c r="BI40" s="687"/>
      <c r="BJ40" s="687"/>
      <c r="BK40" s="687"/>
      <c r="BL40" s="217"/>
      <c r="BM40" s="634" t="s">
        <v>334</v>
      </c>
      <c r="BN40" s="634"/>
      <c r="BO40" s="634"/>
      <c r="BP40" s="634"/>
      <c r="BQ40" s="634"/>
      <c r="BR40" s="634"/>
      <c r="BS40" s="634"/>
      <c r="BT40" s="634"/>
      <c r="BU40" s="635"/>
      <c r="BV40" s="636">
        <v>74</v>
      </c>
      <c r="BW40" s="637"/>
      <c r="BX40" s="637"/>
      <c r="BY40" s="637"/>
      <c r="BZ40" s="637"/>
      <c r="CA40" s="637"/>
      <c r="CB40" s="646"/>
      <c r="CD40" s="633" t="s">
        <v>335</v>
      </c>
      <c r="CE40" s="634"/>
      <c r="CF40" s="634"/>
      <c r="CG40" s="634"/>
      <c r="CH40" s="634"/>
      <c r="CI40" s="634"/>
      <c r="CJ40" s="634"/>
      <c r="CK40" s="634"/>
      <c r="CL40" s="634"/>
      <c r="CM40" s="634"/>
      <c r="CN40" s="634"/>
      <c r="CO40" s="634"/>
      <c r="CP40" s="634"/>
      <c r="CQ40" s="635"/>
      <c r="CR40" s="636">
        <v>201273</v>
      </c>
      <c r="CS40" s="637"/>
      <c r="CT40" s="637"/>
      <c r="CU40" s="637"/>
      <c r="CV40" s="637"/>
      <c r="CW40" s="637"/>
      <c r="CX40" s="637"/>
      <c r="CY40" s="638"/>
      <c r="CZ40" s="641">
        <v>2.9</v>
      </c>
      <c r="DA40" s="668"/>
      <c r="DB40" s="668"/>
      <c r="DC40" s="671"/>
      <c r="DD40" s="645">
        <v>81669</v>
      </c>
      <c r="DE40" s="637"/>
      <c r="DF40" s="637"/>
      <c r="DG40" s="637"/>
      <c r="DH40" s="637"/>
      <c r="DI40" s="637"/>
      <c r="DJ40" s="637"/>
      <c r="DK40" s="638"/>
      <c r="DL40" s="645">
        <v>7539</v>
      </c>
      <c r="DM40" s="637"/>
      <c r="DN40" s="637"/>
      <c r="DO40" s="637"/>
      <c r="DP40" s="637"/>
      <c r="DQ40" s="637"/>
      <c r="DR40" s="637"/>
      <c r="DS40" s="637"/>
      <c r="DT40" s="637"/>
      <c r="DU40" s="637"/>
      <c r="DV40" s="638"/>
      <c r="DW40" s="641">
        <v>0.2</v>
      </c>
      <c r="DX40" s="668"/>
      <c r="DY40" s="668"/>
      <c r="DZ40" s="668"/>
      <c r="EA40" s="668"/>
      <c r="EB40" s="668"/>
      <c r="EC40" s="669"/>
    </row>
    <row r="41" spans="2:133" ht="11.25" customHeight="1" x14ac:dyDescent="0.2">
      <c r="B41" s="657" t="s">
        <v>336</v>
      </c>
      <c r="C41" s="658"/>
      <c r="D41" s="658"/>
      <c r="E41" s="658"/>
      <c r="F41" s="658"/>
      <c r="G41" s="658"/>
      <c r="H41" s="658"/>
      <c r="I41" s="658"/>
      <c r="J41" s="658"/>
      <c r="K41" s="658"/>
      <c r="L41" s="658"/>
      <c r="M41" s="658"/>
      <c r="N41" s="658"/>
      <c r="O41" s="658"/>
      <c r="P41" s="658"/>
      <c r="Q41" s="659"/>
      <c r="R41" s="711">
        <v>7433428</v>
      </c>
      <c r="S41" s="712"/>
      <c r="T41" s="712"/>
      <c r="U41" s="712"/>
      <c r="V41" s="712"/>
      <c r="W41" s="712"/>
      <c r="X41" s="712"/>
      <c r="Y41" s="713"/>
      <c r="Z41" s="714">
        <v>100</v>
      </c>
      <c r="AA41" s="714"/>
      <c r="AB41" s="714"/>
      <c r="AC41" s="714"/>
      <c r="AD41" s="715">
        <v>4581223</v>
      </c>
      <c r="AE41" s="715"/>
      <c r="AF41" s="715"/>
      <c r="AG41" s="715"/>
      <c r="AH41" s="715"/>
      <c r="AI41" s="715"/>
      <c r="AJ41" s="715"/>
      <c r="AK41" s="715"/>
      <c r="AL41" s="716">
        <v>100</v>
      </c>
      <c r="AM41" s="696"/>
      <c r="AN41" s="696"/>
      <c r="AO41" s="717"/>
      <c r="AQ41" s="702" t="s">
        <v>337</v>
      </c>
      <c r="AR41" s="703"/>
      <c r="AS41" s="703"/>
      <c r="AT41" s="703"/>
      <c r="AU41" s="703"/>
      <c r="AV41" s="703"/>
      <c r="AW41" s="703"/>
      <c r="AX41" s="703"/>
      <c r="AY41" s="704"/>
      <c r="AZ41" s="636">
        <v>86054</v>
      </c>
      <c r="BA41" s="637"/>
      <c r="BB41" s="637"/>
      <c r="BC41" s="637"/>
      <c r="BD41" s="666"/>
      <c r="BE41" s="666"/>
      <c r="BF41" s="682"/>
      <c r="BG41" s="686"/>
      <c r="BH41" s="687"/>
      <c r="BI41" s="687"/>
      <c r="BJ41" s="687"/>
      <c r="BK41" s="687"/>
      <c r="BL41" s="217"/>
      <c r="BM41" s="634" t="s">
        <v>338</v>
      </c>
      <c r="BN41" s="634"/>
      <c r="BO41" s="634"/>
      <c r="BP41" s="634"/>
      <c r="BQ41" s="634"/>
      <c r="BR41" s="634"/>
      <c r="BS41" s="634"/>
      <c r="BT41" s="634"/>
      <c r="BU41" s="635"/>
      <c r="BV41" s="636" t="s">
        <v>122</v>
      </c>
      <c r="BW41" s="637"/>
      <c r="BX41" s="637"/>
      <c r="BY41" s="637"/>
      <c r="BZ41" s="637"/>
      <c r="CA41" s="637"/>
      <c r="CB41" s="646"/>
      <c r="CD41" s="633" t="s">
        <v>339</v>
      </c>
      <c r="CE41" s="634"/>
      <c r="CF41" s="634"/>
      <c r="CG41" s="634"/>
      <c r="CH41" s="634"/>
      <c r="CI41" s="634"/>
      <c r="CJ41" s="634"/>
      <c r="CK41" s="634"/>
      <c r="CL41" s="634"/>
      <c r="CM41" s="634"/>
      <c r="CN41" s="634"/>
      <c r="CO41" s="634"/>
      <c r="CP41" s="634"/>
      <c r="CQ41" s="635"/>
      <c r="CR41" s="636" t="s">
        <v>122</v>
      </c>
      <c r="CS41" s="666"/>
      <c r="CT41" s="666"/>
      <c r="CU41" s="666"/>
      <c r="CV41" s="666"/>
      <c r="CW41" s="666"/>
      <c r="CX41" s="666"/>
      <c r="CY41" s="667"/>
      <c r="CZ41" s="641" t="s">
        <v>122</v>
      </c>
      <c r="DA41" s="668"/>
      <c r="DB41" s="668"/>
      <c r="DC41" s="671"/>
      <c r="DD41" s="645" t="s">
        <v>122</v>
      </c>
      <c r="DE41" s="666"/>
      <c r="DF41" s="666"/>
      <c r="DG41" s="666"/>
      <c r="DH41" s="666"/>
      <c r="DI41" s="666"/>
      <c r="DJ41" s="666"/>
      <c r="DK41" s="667"/>
      <c r="DL41" s="705"/>
      <c r="DM41" s="706"/>
      <c r="DN41" s="706"/>
      <c r="DO41" s="706"/>
      <c r="DP41" s="706"/>
      <c r="DQ41" s="706"/>
      <c r="DR41" s="706"/>
      <c r="DS41" s="706"/>
      <c r="DT41" s="706"/>
      <c r="DU41" s="706"/>
      <c r="DV41" s="707"/>
      <c r="DW41" s="708"/>
      <c r="DX41" s="709"/>
      <c r="DY41" s="709"/>
      <c r="DZ41" s="709"/>
      <c r="EA41" s="709"/>
      <c r="EB41" s="709"/>
      <c r="EC41" s="710"/>
    </row>
    <row r="42" spans="2:133" ht="11.25" customHeight="1" x14ac:dyDescent="0.2">
      <c r="AQ42" s="718" t="s">
        <v>340</v>
      </c>
      <c r="AR42" s="719"/>
      <c r="AS42" s="719"/>
      <c r="AT42" s="719"/>
      <c r="AU42" s="719"/>
      <c r="AV42" s="719"/>
      <c r="AW42" s="719"/>
      <c r="AX42" s="719"/>
      <c r="AY42" s="720"/>
      <c r="AZ42" s="711">
        <v>435136</v>
      </c>
      <c r="BA42" s="712"/>
      <c r="BB42" s="712"/>
      <c r="BC42" s="712"/>
      <c r="BD42" s="695"/>
      <c r="BE42" s="695"/>
      <c r="BF42" s="697"/>
      <c r="BG42" s="688"/>
      <c r="BH42" s="689"/>
      <c r="BI42" s="689"/>
      <c r="BJ42" s="689"/>
      <c r="BK42" s="689"/>
      <c r="BL42" s="218"/>
      <c r="BM42" s="658" t="s">
        <v>341</v>
      </c>
      <c r="BN42" s="658"/>
      <c r="BO42" s="658"/>
      <c r="BP42" s="658"/>
      <c r="BQ42" s="658"/>
      <c r="BR42" s="658"/>
      <c r="BS42" s="658"/>
      <c r="BT42" s="658"/>
      <c r="BU42" s="659"/>
      <c r="BV42" s="711">
        <v>347</v>
      </c>
      <c r="BW42" s="712"/>
      <c r="BX42" s="712"/>
      <c r="BY42" s="712"/>
      <c r="BZ42" s="712"/>
      <c r="CA42" s="712"/>
      <c r="CB42" s="721"/>
      <c r="CD42" s="633" t="s">
        <v>342</v>
      </c>
      <c r="CE42" s="634"/>
      <c r="CF42" s="634"/>
      <c r="CG42" s="634"/>
      <c r="CH42" s="634"/>
      <c r="CI42" s="634"/>
      <c r="CJ42" s="634"/>
      <c r="CK42" s="634"/>
      <c r="CL42" s="634"/>
      <c r="CM42" s="634"/>
      <c r="CN42" s="634"/>
      <c r="CO42" s="634"/>
      <c r="CP42" s="634"/>
      <c r="CQ42" s="635"/>
      <c r="CR42" s="636">
        <v>552449</v>
      </c>
      <c r="CS42" s="666"/>
      <c r="CT42" s="666"/>
      <c r="CU42" s="666"/>
      <c r="CV42" s="666"/>
      <c r="CW42" s="666"/>
      <c r="CX42" s="666"/>
      <c r="CY42" s="667"/>
      <c r="CZ42" s="641">
        <v>7.9</v>
      </c>
      <c r="DA42" s="668"/>
      <c r="DB42" s="668"/>
      <c r="DC42" s="671"/>
      <c r="DD42" s="645">
        <v>141585</v>
      </c>
      <c r="DE42" s="666"/>
      <c r="DF42" s="666"/>
      <c r="DG42" s="666"/>
      <c r="DH42" s="666"/>
      <c r="DI42" s="666"/>
      <c r="DJ42" s="666"/>
      <c r="DK42" s="667"/>
      <c r="DL42" s="705"/>
      <c r="DM42" s="706"/>
      <c r="DN42" s="706"/>
      <c r="DO42" s="706"/>
      <c r="DP42" s="706"/>
      <c r="DQ42" s="706"/>
      <c r="DR42" s="706"/>
      <c r="DS42" s="706"/>
      <c r="DT42" s="706"/>
      <c r="DU42" s="706"/>
      <c r="DV42" s="707"/>
      <c r="DW42" s="708"/>
      <c r="DX42" s="709"/>
      <c r="DY42" s="709"/>
      <c r="DZ42" s="709"/>
      <c r="EA42" s="709"/>
      <c r="EB42" s="709"/>
      <c r="EC42" s="710"/>
    </row>
    <row r="43" spans="2:133" ht="11.25" customHeight="1" x14ac:dyDescent="0.2">
      <c r="B43" s="208" t="s">
        <v>343</v>
      </c>
      <c r="CD43" s="633" t="s">
        <v>344</v>
      </c>
      <c r="CE43" s="634"/>
      <c r="CF43" s="634"/>
      <c r="CG43" s="634"/>
      <c r="CH43" s="634"/>
      <c r="CI43" s="634"/>
      <c r="CJ43" s="634"/>
      <c r="CK43" s="634"/>
      <c r="CL43" s="634"/>
      <c r="CM43" s="634"/>
      <c r="CN43" s="634"/>
      <c r="CO43" s="634"/>
      <c r="CP43" s="634"/>
      <c r="CQ43" s="635"/>
      <c r="CR43" s="636">
        <v>13318</v>
      </c>
      <c r="CS43" s="666"/>
      <c r="CT43" s="666"/>
      <c r="CU43" s="666"/>
      <c r="CV43" s="666"/>
      <c r="CW43" s="666"/>
      <c r="CX43" s="666"/>
      <c r="CY43" s="667"/>
      <c r="CZ43" s="641">
        <v>0.2</v>
      </c>
      <c r="DA43" s="668"/>
      <c r="DB43" s="668"/>
      <c r="DC43" s="671"/>
      <c r="DD43" s="645">
        <v>1423</v>
      </c>
      <c r="DE43" s="666"/>
      <c r="DF43" s="666"/>
      <c r="DG43" s="666"/>
      <c r="DH43" s="666"/>
      <c r="DI43" s="666"/>
      <c r="DJ43" s="666"/>
      <c r="DK43" s="667"/>
      <c r="DL43" s="705"/>
      <c r="DM43" s="706"/>
      <c r="DN43" s="706"/>
      <c r="DO43" s="706"/>
      <c r="DP43" s="706"/>
      <c r="DQ43" s="706"/>
      <c r="DR43" s="706"/>
      <c r="DS43" s="706"/>
      <c r="DT43" s="706"/>
      <c r="DU43" s="706"/>
      <c r="DV43" s="707"/>
      <c r="DW43" s="708"/>
      <c r="DX43" s="709"/>
      <c r="DY43" s="709"/>
      <c r="DZ43" s="709"/>
      <c r="EA43" s="709"/>
      <c r="EB43" s="709"/>
      <c r="EC43" s="710"/>
    </row>
    <row r="44" spans="2:133" ht="11.25" customHeight="1" x14ac:dyDescent="0.2">
      <c r="B44" s="722" t="s">
        <v>345</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4" t="s">
        <v>293</v>
      </c>
      <c r="CE44" s="675"/>
      <c r="CF44" s="633" t="s">
        <v>346</v>
      </c>
      <c r="CG44" s="634"/>
      <c r="CH44" s="634"/>
      <c r="CI44" s="634"/>
      <c r="CJ44" s="634"/>
      <c r="CK44" s="634"/>
      <c r="CL44" s="634"/>
      <c r="CM44" s="634"/>
      <c r="CN44" s="634"/>
      <c r="CO44" s="634"/>
      <c r="CP44" s="634"/>
      <c r="CQ44" s="635"/>
      <c r="CR44" s="636">
        <v>552449</v>
      </c>
      <c r="CS44" s="637"/>
      <c r="CT44" s="637"/>
      <c r="CU44" s="637"/>
      <c r="CV44" s="637"/>
      <c r="CW44" s="637"/>
      <c r="CX44" s="637"/>
      <c r="CY44" s="638"/>
      <c r="CZ44" s="641">
        <v>7.9</v>
      </c>
      <c r="DA44" s="642"/>
      <c r="DB44" s="642"/>
      <c r="DC44" s="648"/>
      <c r="DD44" s="645">
        <v>141585</v>
      </c>
      <c r="DE44" s="637"/>
      <c r="DF44" s="637"/>
      <c r="DG44" s="637"/>
      <c r="DH44" s="637"/>
      <c r="DI44" s="637"/>
      <c r="DJ44" s="637"/>
      <c r="DK44" s="638"/>
      <c r="DL44" s="705"/>
      <c r="DM44" s="706"/>
      <c r="DN44" s="706"/>
      <c r="DO44" s="706"/>
      <c r="DP44" s="706"/>
      <c r="DQ44" s="706"/>
      <c r="DR44" s="706"/>
      <c r="DS44" s="706"/>
      <c r="DT44" s="706"/>
      <c r="DU44" s="706"/>
      <c r="DV44" s="707"/>
      <c r="DW44" s="708"/>
      <c r="DX44" s="709"/>
      <c r="DY44" s="709"/>
      <c r="DZ44" s="709"/>
      <c r="EA44" s="709"/>
      <c r="EB44" s="709"/>
      <c r="EC44" s="710"/>
    </row>
    <row r="45" spans="2:133" ht="11.25" customHeight="1" x14ac:dyDescent="0.2">
      <c r="B45" s="722" t="s">
        <v>347</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6"/>
      <c r="CE45" s="677"/>
      <c r="CF45" s="633" t="s">
        <v>348</v>
      </c>
      <c r="CG45" s="634"/>
      <c r="CH45" s="634"/>
      <c r="CI45" s="634"/>
      <c r="CJ45" s="634"/>
      <c r="CK45" s="634"/>
      <c r="CL45" s="634"/>
      <c r="CM45" s="634"/>
      <c r="CN45" s="634"/>
      <c r="CO45" s="634"/>
      <c r="CP45" s="634"/>
      <c r="CQ45" s="635"/>
      <c r="CR45" s="636">
        <v>261994</v>
      </c>
      <c r="CS45" s="666"/>
      <c r="CT45" s="666"/>
      <c r="CU45" s="666"/>
      <c r="CV45" s="666"/>
      <c r="CW45" s="666"/>
      <c r="CX45" s="666"/>
      <c r="CY45" s="667"/>
      <c r="CZ45" s="641">
        <v>3.8</v>
      </c>
      <c r="DA45" s="668"/>
      <c r="DB45" s="668"/>
      <c r="DC45" s="671"/>
      <c r="DD45" s="645">
        <v>37522</v>
      </c>
      <c r="DE45" s="666"/>
      <c r="DF45" s="666"/>
      <c r="DG45" s="666"/>
      <c r="DH45" s="666"/>
      <c r="DI45" s="666"/>
      <c r="DJ45" s="666"/>
      <c r="DK45" s="667"/>
      <c r="DL45" s="705"/>
      <c r="DM45" s="706"/>
      <c r="DN45" s="706"/>
      <c r="DO45" s="706"/>
      <c r="DP45" s="706"/>
      <c r="DQ45" s="706"/>
      <c r="DR45" s="706"/>
      <c r="DS45" s="706"/>
      <c r="DT45" s="706"/>
      <c r="DU45" s="706"/>
      <c r="DV45" s="707"/>
      <c r="DW45" s="708"/>
      <c r="DX45" s="709"/>
      <c r="DY45" s="709"/>
      <c r="DZ45" s="709"/>
      <c r="EA45" s="709"/>
      <c r="EB45" s="709"/>
      <c r="EC45" s="710"/>
    </row>
    <row r="46" spans="2:133" ht="11.25" customHeight="1" x14ac:dyDescent="0.2">
      <c r="B46" s="219"/>
      <c r="CD46" s="676"/>
      <c r="CE46" s="677"/>
      <c r="CF46" s="633" t="s">
        <v>349</v>
      </c>
      <c r="CG46" s="634"/>
      <c r="CH46" s="634"/>
      <c r="CI46" s="634"/>
      <c r="CJ46" s="634"/>
      <c r="CK46" s="634"/>
      <c r="CL46" s="634"/>
      <c r="CM46" s="634"/>
      <c r="CN46" s="634"/>
      <c r="CO46" s="634"/>
      <c r="CP46" s="634"/>
      <c r="CQ46" s="635"/>
      <c r="CR46" s="636">
        <v>290455</v>
      </c>
      <c r="CS46" s="637"/>
      <c r="CT46" s="637"/>
      <c r="CU46" s="637"/>
      <c r="CV46" s="637"/>
      <c r="CW46" s="637"/>
      <c r="CX46" s="637"/>
      <c r="CY46" s="638"/>
      <c r="CZ46" s="641">
        <v>4.2</v>
      </c>
      <c r="DA46" s="642"/>
      <c r="DB46" s="642"/>
      <c r="DC46" s="648"/>
      <c r="DD46" s="645">
        <v>104063</v>
      </c>
      <c r="DE46" s="637"/>
      <c r="DF46" s="637"/>
      <c r="DG46" s="637"/>
      <c r="DH46" s="637"/>
      <c r="DI46" s="637"/>
      <c r="DJ46" s="637"/>
      <c r="DK46" s="638"/>
      <c r="DL46" s="705"/>
      <c r="DM46" s="706"/>
      <c r="DN46" s="706"/>
      <c r="DO46" s="706"/>
      <c r="DP46" s="706"/>
      <c r="DQ46" s="706"/>
      <c r="DR46" s="706"/>
      <c r="DS46" s="706"/>
      <c r="DT46" s="706"/>
      <c r="DU46" s="706"/>
      <c r="DV46" s="707"/>
      <c r="DW46" s="708"/>
      <c r="DX46" s="709"/>
      <c r="DY46" s="709"/>
      <c r="DZ46" s="709"/>
      <c r="EA46" s="709"/>
      <c r="EB46" s="709"/>
      <c r="EC46" s="710"/>
    </row>
    <row r="47" spans="2:133" ht="11.25" customHeight="1" x14ac:dyDescent="0.2">
      <c r="B47" s="219"/>
      <c r="CD47" s="676"/>
      <c r="CE47" s="677"/>
      <c r="CF47" s="633" t="s">
        <v>350</v>
      </c>
      <c r="CG47" s="634"/>
      <c r="CH47" s="634"/>
      <c r="CI47" s="634"/>
      <c r="CJ47" s="634"/>
      <c r="CK47" s="634"/>
      <c r="CL47" s="634"/>
      <c r="CM47" s="634"/>
      <c r="CN47" s="634"/>
      <c r="CO47" s="634"/>
      <c r="CP47" s="634"/>
      <c r="CQ47" s="635"/>
      <c r="CR47" s="636" t="s">
        <v>122</v>
      </c>
      <c r="CS47" s="666"/>
      <c r="CT47" s="666"/>
      <c r="CU47" s="666"/>
      <c r="CV47" s="666"/>
      <c r="CW47" s="666"/>
      <c r="CX47" s="666"/>
      <c r="CY47" s="667"/>
      <c r="CZ47" s="641" t="s">
        <v>122</v>
      </c>
      <c r="DA47" s="668"/>
      <c r="DB47" s="668"/>
      <c r="DC47" s="671"/>
      <c r="DD47" s="645" t="s">
        <v>122</v>
      </c>
      <c r="DE47" s="666"/>
      <c r="DF47" s="666"/>
      <c r="DG47" s="666"/>
      <c r="DH47" s="666"/>
      <c r="DI47" s="666"/>
      <c r="DJ47" s="666"/>
      <c r="DK47" s="667"/>
      <c r="DL47" s="705"/>
      <c r="DM47" s="706"/>
      <c r="DN47" s="706"/>
      <c r="DO47" s="706"/>
      <c r="DP47" s="706"/>
      <c r="DQ47" s="706"/>
      <c r="DR47" s="706"/>
      <c r="DS47" s="706"/>
      <c r="DT47" s="706"/>
      <c r="DU47" s="706"/>
      <c r="DV47" s="707"/>
      <c r="DW47" s="708"/>
      <c r="DX47" s="709"/>
      <c r="DY47" s="709"/>
      <c r="DZ47" s="709"/>
      <c r="EA47" s="709"/>
      <c r="EB47" s="709"/>
      <c r="EC47" s="710"/>
    </row>
    <row r="48" spans="2:133" ht="11" x14ac:dyDescent="0.2">
      <c r="B48" s="219"/>
      <c r="CD48" s="678"/>
      <c r="CE48" s="679"/>
      <c r="CF48" s="633" t="s">
        <v>351</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05"/>
      <c r="DM48" s="706"/>
      <c r="DN48" s="706"/>
      <c r="DO48" s="706"/>
      <c r="DP48" s="706"/>
      <c r="DQ48" s="706"/>
      <c r="DR48" s="706"/>
      <c r="DS48" s="706"/>
      <c r="DT48" s="706"/>
      <c r="DU48" s="706"/>
      <c r="DV48" s="707"/>
      <c r="DW48" s="708"/>
      <c r="DX48" s="709"/>
      <c r="DY48" s="709"/>
      <c r="DZ48" s="709"/>
      <c r="EA48" s="709"/>
      <c r="EB48" s="709"/>
      <c r="EC48" s="710"/>
    </row>
    <row r="49" spans="2:133" ht="11.25" customHeight="1" x14ac:dyDescent="0.2">
      <c r="B49" s="219"/>
      <c r="CD49" s="657" t="s">
        <v>352</v>
      </c>
      <c r="CE49" s="658"/>
      <c r="CF49" s="658"/>
      <c r="CG49" s="658"/>
      <c r="CH49" s="658"/>
      <c r="CI49" s="658"/>
      <c r="CJ49" s="658"/>
      <c r="CK49" s="658"/>
      <c r="CL49" s="658"/>
      <c r="CM49" s="658"/>
      <c r="CN49" s="658"/>
      <c r="CO49" s="658"/>
      <c r="CP49" s="658"/>
      <c r="CQ49" s="659"/>
      <c r="CR49" s="711">
        <v>6981172</v>
      </c>
      <c r="CS49" s="695"/>
      <c r="CT49" s="695"/>
      <c r="CU49" s="695"/>
      <c r="CV49" s="695"/>
      <c r="CW49" s="695"/>
      <c r="CX49" s="695"/>
      <c r="CY49" s="724"/>
      <c r="CZ49" s="716">
        <v>100</v>
      </c>
      <c r="DA49" s="725"/>
      <c r="DB49" s="725"/>
      <c r="DC49" s="726"/>
      <c r="DD49" s="727">
        <v>5363273</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o8TEq+8cNOI7grxFwXy1mZw9OCgkWaqZYNBSDWUzBDQtwbeOO0nzNXSNjsJQFmgfMTARaPaHxQpyIYbTdmZbKw==" saltValue="y7uDYurrSdFA2TQ7AF89p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B1" zoomScale="70" zoomScaleNormal="25" zoomScaleSheetLayoutView="70" workbookViewId="0">
      <selection activeCell="DG9" sqref="DG9:DK9"/>
    </sheetView>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34" t="s">
        <v>353</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354</v>
      </c>
      <c r="DK2" s="736"/>
      <c r="DL2" s="736"/>
      <c r="DM2" s="736"/>
      <c r="DN2" s="736"/>
      <c r="DO2" s="737"/>
      <c r="DP2" s="222"/>
      <c r="DQ2" s="735" t="s">
        <v>355</v>
      </c>
      <c r="DR2" s="736"/>
      <c r="DS2" s="736"/>
      <c r="DT2" s="736"/>
      <c r="DU2" s="736"/>
      <c r="DV2" s="736"/>
      <c r="DW2" s="736"/>
      <c r="DX2" s="736"/>
      <c r="DY2" s="736"/>
      <c r="DZ2" s="737"/>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738" t="s">
        <v>356</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357</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8"/>
    </row>
    <row r="5" spans="1:131" s="229" customFormat="1" ht="26.25" customHeight="1" x14ac:dyDescent="0.2">
      <c r="A5" s="740" t="s">
        <v>358</v>
      </c>
      <c r="B5" s="741"/>
      <c r="C5" s="741"/>
      <c r="D5" s="741"/>
      <c r="E5" s="741"/>
      <c r="F5" s="741"/>
      <c r="G5" s="741"/>
      <c r="H5" s="741"/>
      <c r="I5" s="741"/>
      <c r="J5" s="741"/>
      <c r="K5" s="741"/>
      <c r="L5" s="741"/>
      <c r="M5" s="741"/>
      <c r="N5" s="741"/>
      <c r="O5" s="741"/>
      <c r="P5" s="742"/>
      <c r="Q5" s="746" t="s">
        <v>359</v>
      </c>
      <c r="R5" s="747"/>
      <c r="S5" s="747"/>
      <c r="T5" s="747"/>
      <c r="U5" s="748"/>
      <c r="V5" s="746" t="s">
        <v>360</v>
      </c>
      <c r="W5" s="747"/>
      <c r="X5" s="747"/>
      <c r="Y5" s="747"/>
      <c r="Z5" s="748"/>
      <c r="AA5" s="746" t="s">
        <v>361</v>
      </c>
      <c r="AB5" s="747"/>
      <c r="AC5" s="747"/>
      <c r="AD5" s="747"/>
      <c r="AE5" s="747"/>
      <c r="AF5" s="752" t="s">
        <v>362</v>
      </c>
      <c r="AG5" s="747"/>
      <c r="AH5" s="747"/>
      <c r="AI5" s="747"/>
      <c r="AJ5" s="753"/>
      <c r="AK5" s="747" t="s">
        <v>363</v>
      </c>
      <c r="AL5" s="747"/>
      <c r="AM5" s="747"/>
      <c r="AN5" s="747"/>
      <c r="AO5" s="748"/>
      <c r="AP5" s="746" t="s">
        <v>364</v>
      </c>
      <c r="AQ5" s="747"/>
      <c r="AR5" s="747"/>
      <c r="AS5" s="747"/>
      <c r="AT5" s="748"/>
      <c r="AU5" s="746" t="s">
        <v>365</v>
      </c>
      <c r="AV5" s="747"/>
      <c r="AW5" s="747"/>
      <c r="AX5" s="747"/>
      <c r="AY5" s="753"/>
      <c r="AZ5" s="226"/>
      <c r="BA5" s="226"/>
      <c r="BB5" s="226"/>
      <c r="BC5" s="226"/>
      <c r="BD5" s="226"/>
      <c r="BE5" s="227"/>
      <c r="BF5" s="227"/>
      <c r="BG5" s="227"/>
      <c r="BH5" s="227"/>
      <c r="BI5" s="227"/>
      <c r="BJ5" s="227"/>
      <c r="BK5" s="227"/>
      <c r="BL5" s="227"/>
      <c r="BM5" s="227"/>
      <c r="BN5" s="227"/>
      <c r="BO5" s="227"/>
      <c r="BP5" s="227"/>
      <c r="BQ5" s="740" t="s">
        <v>366</v>
      </c>
      <c r="BR5" s="741"/>
      <c r="BS5" s="741"/>
      <c r="BT5" s="741"/>
      <c r="BU5" s="741"/>
      <c r="BV5" s="741"/>
      <c r="BW5" s="741"/>
      <c r="BX5" s="741"/>
      <c r="BY5" s="741"/>
      <c r="BZ5" s="741"/>
      <c r="CA5" s="741"/>
      <c r="CB5" s="741"/>
      <c r="CC5" s="741"/>
      <c r="CD5" s="741"/>
      <c r="CE5" s="741"/>
      <c r="CF5" s="741"/>
      <c r="CG5" s="742"/>
      <c r="CH5" s="746" t="s">
        <v>367</v>
      </c>
      <c r="CI5" s="747"/>
      <c r="CJ5" s="747"/>
      <c r="CK5" s="747"/>
      <c r="CL5" s="748"/>
      <c r="CM5" s="746" t="s">
        <v>368</v>
      </c>
      <c r="CN5" s="747"/>
      <c r="CO5" s="747"/>
      <c r="CP5" s="747"/>
      <c r="CQ5" s="748"/>
      <c r="CR5" s="746" t="s">
        <v>369</v>
      </c>
      <c r="CS5" s="747"/>
      <c r="CT5" s="747"/>
      <c r="CU5" s="747"/>
      <c r="CV5" s="748"/>
      <c r="CW5" s="746" t="s">
        <v>370</v>
      </c>
      <c r="CX5" s="747"/>
      <c r="CY5" s="747"/>
      <c r="CZ5" s="747"/>
      <c r="DA5" s="748"/>
      <c r="DB5" s="746" t="s">
        <v>371</v>
      </c>
      <c r="DC5" s="747"/>
      <c r="DD5" s="747"/>
      <c r="DE5" s="747"/>
      <c r="DF5" s="748"/>
      <c r="DG5" s="776" t="s">
        <v>372</v>
      </c>
      <c r="DH5" s="777"/>
      <c r="DI5" s="777"/>
      <c r="DJ5" s="777"/>
      <c r="DK5" s="778"/>
      <c r="DL5" s="776" t="s">
        <v>373</v>
      </c>
      <c r="DM5" s="777"/>
      <c r="DN5" s="777"/>
      <c r="DO5" s="777"/>
      <c r="DP5" s="778"/>
      <c r="DQ5" s="746" t="s">
        <v>374</v>
      </c>
      <c r="DR5" s="747"/>
      <c r="DS5" s="747"/>
      <c r="DT5" s="747"/>
      <c r="DU5" s="748"/>
      <c r="DV5" s="746" t="s">
        <v>365</v>
      </c>
      <c r="DW5" s="747"/>
      <c r="DX5" s="747"/>
      <c r="DY5" s="747"/>
      <c r="DZ5" s="753"/>
      <c r="EA5" s="228"/>
    </row>
    <row r="6" spans="1:131" s="229" customFormat="1" ht="26.25" customHeight="1" thickBot="1" x14ac:dyDescent="0.25">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8"/>
    </row>
    <row r="7" spans="1:131" s="229" customFormat="1" ht="26.25" customHeight="1" thickTop="1" x14ac:dyDescent="0.2">
      <c r="A7" s="230">
        <v>1</v>
      </c>
      <c r="B7" s="762" t="s">
        <v>375</v>
      </c>
      <c r="C7" s="763"/>
      <c r="D7" s="763"/>
      <c r="E7" s="763"/>
      <c r="F7" s="763"/>
      <c r="G7" s="763"/>
      <c r="H7" s="763"/>
      <c r="I7" s="763"/>
      <c r="J7" s="763"/>
      <c r="K7" s="763"/>
      <c r="L7" s="763"/>
      <c r="M7" s="763"/>
      <c r="N7" s="763"/>
      <c r="O7" s="763"/>
      <c r="P7" s="764"/>
      <c r="Q7" s="765">
        <v>7433</v>
      </c>
      <c r="R7" s="766"/>
      <c r="S7" s="766"/>
      <c r="T7" s="766"/>
      <c r="U7" s="766"/>
      <c r="V7" s="766">
        <v>6981</v>
      </c>
      <c r="W7" s="766"/>
      <c r="X7" s="766"/>
      <c r="Y7" s="766"/>
      <c r="Z7" s="766"/>
      <c r="AA7" s="766">
        <v>452</v>
      </c>
      <c r="AB7" s="766"/>
      <c r="AC7" s="766"/>
      <c r="AD7" s="766"/>
      <c r="AE7" s="767"/>
      <c r="AF7" s="768">
        <v>423</v>
      </c>
      <c r="AG7" s="769"/>
      <c r="AH7" s="769"/>
      <c r="AI7" s="769"/>
      <c r="AJ7" s="770"/>
      <c r="AK7" s="771">
        <v>37</v>
      </c>
      <c r="AL7" s="772"/>
      <c r="AM7" s="772"/>
      <c r="AN7" s="772"/>
      <c r="AO7" s="772"/>
      <c r="AP7" s="772">
        <v>7677</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0">
        <v>1</v>
      </c>
      <c r="BR7" s="231"/>
      <c r="BS7" s="759" t="s">
        <v>549</v>
      </c>
      <c r="BT7" s="760"/>
      <c r="BU7" s="760"/>
      <c r="BV7" s="760"/>
      <c r="BW7" s="760"/>
      <c r="BX7" s="760"/>
      <c r="BY7" s="760"/>
      <c r="BZ7" s="760"/>
      <c r="CA7" s="760"/>
      <c r="CB7" s="760"/>
      <c r="CC7" s="760"/>
      <c r="CD7" s="760"/>
      <c r="CE7" s="760"/>
      <c r="CF7" s="760"/>
      <c r="CG7" s="775"/>
      <c r="CH7" s="756">
        <v>-6</v>
      </c>
      <c r="CI7" s="757"/>
      <c r="CJ7" s="757"/>
      <c r="CK7" s="757"/>
      <c r="CL7" s="758"/>
      <c r="CM7" s="756">
        <v>23</v>
      </c>
      <c r="CN7" s="757"/>
      <c r="CO7" s="757"/>
      <c r="CP7" s="757"/>
      <c r="CQ7" s="758"/>
      <c r="CR7" s="756">
        <v>20</v>
      </c>
      <c r="CS7" s="757"/>
      <c r="CT7" s="757"/>
      <c r="CU7" s="757"/>
      <c r="CV7" s="758"/>
      <c r="CW7" s="756">
        <v>0</v>
      </c>
      <c r="CX7" s="757"/>
      <c r="CY7" s="757"/>
      <c r="CZ7" s="757"/>
      <c r="DA7" s="758"/>
      <c r="DB7" s="756">
        <v>0</v>
      </c>
      <c r="DC7" s="757"/>
      <c r="DD7" s="757"/>
      <c r="DE7" s="757"/>
      <c r="DF7" s="758"/>
      <c r="DG7" s="756">
        <v>0</v>
      </c>
      <c r="DH7" s="757"/>
      <c r="DI7" s="757"/>
      <c r="DJ7" s="757"/>
      <c r="DK7" s="758"/>
      <c r="DL7" s="756">
        <v>0</v>
      </c>
      <c r="DM7" s="757"/>
      <c r="DN7" s="757"/>
      <c r="DO7" s="757"/>
      <c r="DP7" s="758"/>
      <c r="DQ7" s="756">
        <v>0</v>
      </c>
      <c r="DR7" s="757"/>
      <c r="DS7" s="757"/>
      <c r="DT7" s="757"/>
      <c r="DU7" s="758"/>
      <c r="DV7" s="759"/>
      <c r="DW7" s="760"/>
      <c r="DX7" s="760"/>
      <c r="DY7" s="760"/>
      <c r="DZ7" s="761"/>
      <c r="EA7" s="228"/>
    </row>
    <row r="8" spans="1:131" s="229" customFormat="1" ht="26.25" customHeight="1" x14ac:dyDescent="0.2">
      <c r="A8" s="232">
        <v>2</v>
      </c>
      <c r="B8" s="793"/>
      <c r="C8" s="794"/>
      <c r="D8" s="794"/>
      <c r="E8" s="794"/>
      <c r="F8" s="794"/>
      <c r="G8" s="794"/>
      <c r="H8" s="794"/>
      <c r="I8" s="794"/>
      <c r="J8" s="794"/>
      <c r="K8" s="794"/>
      <c r="L8" s="794"/>
      <c r="M8" s="794"/>
      <c r="N8" s="794"/>
      <c r="O8" s="794"/>
      <c r="P8" s="795"/>
      <c r="Q8" s="796"/>
      <c r="R8" s="797"/>
      <c r="S8" s="797"/>
      <c r="T8" s="797"/>
      <c r="U8" s="797"/>
      <c r="V8" s="797"/>
      <c r="W8" s="797"/>
      <c r="X8" s="797"/>
      <c r="Y8" s="797"/>
      <c r="Z8" s="797"/>
      <c r="AA8" s="797"/>
      <c r="AB8" s="797"/>
      <c r="AC8" s="797"/>
      <c r="AD8" s="797"/>
      <c r="AE8" s="798"/>
      <c r="AF8" s="799"/>
      <c r="AG8" s="800"/>
      <c r="AH8" s="800"/>
      <c r="AI8" s="800"/>
      <c r="AJ8" s="801"/>
      <c r="AK8" s="782"/>
      <c r="AL8" s="783"/>
      <c r="AM8" s="783"/>
      <c r="AN8" s="783"/>
      <c r="AO8" s="783"/>
      <c r="AP8" s="783"/>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2">
        <v>2</v>
      </c>
      <c r="BR8" s="233"/>
      <c r="BS8" s="786" t="s">
        <v>550</v>
      </c>
      <c r="BT8" s="787"/>
      <c r="BU8" s="787"/>
      <c r="BV8" s="787"/>
      <c r="BW8" s="787"/>
      <c r="BX8" s="787"/>
      <c r="BY8" s="787"/>
      <c r="BZ8" s="787"/>
      <c r="CA8" s="787"/>
      <c r="CB8" s="787"/>
      <c r="CC8" s="787"/>
      <c r="CD8" s="787"/>
      <c r="CE8" s="787"/>
      <c r="CF8" s="787"/>
      <c r="CG8" s="788"/>
      <c r="CH8" s="789">
        <v>9</v>
      </c>
      <c r="CI8" s="790"/>
      <c r="CJ8" s="790"/>
      <c r="CK8" s="790"/>
      <c r="CL8" s="791"/>
      <c r="CM8" s="789">
        <v>26</v>
      </c>
      <c r="CN8" s="790"/>
      <c r="CO8" s="790"/>
      <c r="CP8" s="790"/>
      <c r="CQ8" s="791"/>
      <c r="CR8" s="789">
        <v>10</v>
      </c>
      <c r="CS8" s="790"/>
      <c r="CT8" s="790"/>
      <c r="CU8" s="790"/>
      <c r="CV8" s="791"/>
      <c r="CW8" s="789">
        <v>20</v>
      </c>
      <c r="CX8" s="790"/>
      <c r="CY8" s="790"/>
      <c r="CZ8" s="790"/>
      <c r="DA8" s="791"/>
      <c r="DB8" s="789">
        <v>0</v>
      </c>
      <c r="DC8" s="790"/>
      <c r="DD8" s="790"/>
      <c r="DE8" s="790"/>
      <c r="DF8" s="791"/>
      <c r="DG8" s="789">
        <v>0</v>
      </c>
      <c r="DH8" s="790"/>
      <c r="DI8" s="790"/>
      <c r="DJ8" s="790"/>
      <c r="DK8" s="791"/>
      <c r="DL8" s="789">
        <v>0</v>
      </c>
      <c r="DM8" s="790"/>
      <c r="DN8" s="790"/>
      <c r="DO8" s="790"/>
      <c r="DP8" s="791"/>
      <c r="DQ8" s="789">
        <v>0</v>
      </c>
      <c r="DR8" s="790"/>
      <c r="DS8" s="790"/>
      <c r="DT8" s="790"/>
      <c r="DU8" s="791"/>
      <c r="DV8" s="786"/>
      <c r="DW8" s="787"/>
      <c r="DX8" s="787"/>
      <c r="DY8" s="787"/>
      <c r="DZ8" s="792"/>
      <c r="EA8" s="228"/>
    </row>
    <row r="9" spans="1:131" s="229" customFormat="1" ht="26.25" customHeight="1" x14ac:dyDescent="0.2">
      <c r="A9" s="232">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2">
        <v>3</v>
      </c>
      <c r="BR9" s="233"/>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8"/>
    </row>
    <row r="10" spans="1:131" s="229" customFormat="1" ht="26.25" customHeight="1" x14ac:dyDescent="0.2">
      <c r="A10" s="232">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2">
        <v>4</v>
      </c>
      <c r="BR10" s="233"/>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8"/>
    </row>
    <row r="11" spans="1:131" s="229" customFormat="1" ht="26.25" customHeight="1" x14ac:dyDescent="0.2">
      <c r="A11" s="232">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2">
        <v>5</v>
      </c>
      <c r="BR11" s="233"/>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8"/>
    </row>
    <row r="12" spans="1:131" s="229" customFormat="1" ht="26.25" customHeight="1" x14ac:dyDescent="0.2">
      <c r="A12" s="232">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2">
        <v>6</v>
      </c>
      <c r="BR12" s="233"/>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8"/>
    </row>
    <row r="13" spans="1:131" s="229" customFormat="1" ht="26.25" customHeight="1" x14ac:dyDescent="0.2">
      <c r="A13" s="232">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2">
        <v>7</v>
      </c>
      <c r="BR13" s="233"/>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8"/>
    </row>
    <row r="14" spans="1:131" s="229" customFormat="1" ht="26.25" customHeight="1" x14ac:dyDescent="0.2">
      <c r="A14" s="232">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2">
        <v>8</v>
      </c>
      <c r="BR14" s="233"/>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8"/>
    </row>
    <row r="15" spans="1:131" s="229" customFormat="1" ht="26.25" customHeight="1" x14ac:dyDescent="0.2">
      <c r="A15" s="232">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2">
        <v>9</v>
      </c>
      <c r="BR15" s="233"/>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8"/>
    </row>
    <row r="16" spans="1:131" s="229" customFormat="1" ht="26.25" customHeight="1" x14ac:dyDescent="0.2">
      <c r="A16" s="232">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2">
        <v>10</v>
      </c>
      <c r="BR16" s="233"/>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8"/>
    </row>
    <row r="17" spans="1:131" s="229" customFormat="1" ht="26.25" customHeight="1" x14ac:dyDescent="0.2">
      <c r="A17" s="232">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2">
        <v>11</v>
      </c>
      <c r="BR17" s="233"/>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8"/>
    </row>
    <row r="18" spans="1:131" s="229" customFormat="1" ht="26.25" customHeight="1" x14ac:dyDescent="0.2">
      <c r="A18" s="232">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2">
        <v>12</v>
      </c>
      <c r="BR18" s="233"/>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8"/>
    </row>
    <row r="19" spans="1:131" s="229" customFormat="1" ht="26.25" customHeight="1" x14ac:dyDescent="0.2">
      <c r="A19" s="232">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2">
        <v>13</v>
      </c>
      <c r="BR19" s="233"/>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8"/>
    </row>
    <row r="20" spans="1:131" s="229" customFormat="1" ht="26.25" customHeight="1" x14ac:dyDescent="0.2">
      <c r="A20" s="232">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2">
        <v>14</v>
      </c>
      <c r="BR20" s="233"/>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8"/>
    </row>
    <row r="21" spans="1:131" s="229" customFormat="1" ht="26.25" customHeight="1" thickBot="1" x14ac:dyDescent="0.25">
      <c r="A21" s="232">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2">
        <v>15</v>
      </c>
      <c r="BR21" s="233"/>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8"/>
    </row>
    <row r="22" spans="1:131" s="229" customFormat="1" ht="26.25" customHeight="1" x14ac:dyDescent="0.2">
      <c r="A22" s="232">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376</v>
      </c>
      <c r="BA22" s="819"/>
      <c r="BB22" s="819"/>
      <c r="BC22" s="819"/>
      <c r="BD22" s="820"/>
      <c r="BE22" s="227"/>
      <c r="BF22" s="227"/>
      <c r="BG22" s="227"/>
      <c r="BH22" s="227"/>
      <c r="BI22" s="227"/>
      <c r="BJ22" s="227"/>
      <c r="BK22" s="227"/>
      <c r="BL22" s="227"/>
      <c r="BM22" s="227"/>
      <c r="BN22" s="227"/>
      <c r="BO22" s="227"/>
      <c r="BP22" s="227"/>
      <c r="BQ22" s="232">
        <v>16</v>
      </c>
      <c r="BR22" s="233"/>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8"/>
    </row>
    <row r="23" spans="1:131" s="229" customFormat="1" ht="26.25" customHeight="1" thickBot="1" x14ac:dyDescent="0.25">
      <c r="A23" s="234" t="s">
        <v>377</v>
      </c>
      <c r="B23" s="802" t="s">
        <v>378</v>
      </c>
      <c r="C23" s="803"/>
      <c r="D23" s="803"/>
      <c r="E23" s="803"/>
      <c r="F23" s="803"/>
      <c r="G23" s="803"/>
      <c r="H23" s="803"/>
      <c r="I23" s="803"/>
      <c r="J23" s="803"/>
      <c r="K23" s="803"/>
      <c r="L23" s="803"/>
      <c r="M23" s="803"/>
      <c r="N23" s="803"/>
      <c r="O23" s="803"/>
      <c r="P23" s="804"/>
      <c r="Q23" s="805">
        <v>7433</v>
      </c>
      <c r="R23" s="806"/>
      <c r="S23" s="806"/>
      <c r="T23" s="806"/>
      <c r="U23" s="806"/>
      <c r="V23" s="806">
        <v>6981</v>
      </c>
      <c r="W23" s="806"/>
      <c r="X23" s="806"/>
      <c r="Y23" s="806"/>
      <c r="Z23" s="806"/>
      <c r="AA23" s="806">
        <v>452</v>
      </c>
      <c r="AB23" s="806"/>
      <c r="AC23" s="806"/>
      <c r="AD23" s="806"/>
      <c r="AE23" s="807"/>
      <c r="AF23" s="808">
        <v>423</v>
      </c>
      <c r="AG23" s="806"/>
      <c r="AH23" s="806"/>
      <c r="AI23" s="806"/>
      <c r="AJ23" s="809"/>
      <c r="AK23" s="810"/>
      <c r="AL23" s="811"/>
      <c r="AM23" s="811"/>
      <c r="AN23" s="811"/>
      <c r="AO23" s="811"/>
      <c r="AP23" s="806">
        <v>7677</v>
      </c>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2">
        <v>17</v>
      </c>
      <c r="BR23" s="233"/>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8"/>
    </row>
    <row r="24" spans="1:131" s="229" customFormat="1" ht="26.25" customHeight="1" x14ac:dyDescent="0.2">
      <c r="A24" s="821" t="s">
        <v>379</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2">
        <v>18</v>
      </c>
      <c r="BR24" s="233"/>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8"/>
    </row>
    <row r="25" spans="1:131" ht="26.25" customHeight="1" thickBot="1" x14ac:dyDescent="0.25">
      <c r="A25" s="738" t="s">
        <v>380</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5"/>
      <c r="BP25" s="235"/>
      <c r="BQ25" s="232">
        <v>19</v>
      </c>
      <c r="BR25" s="233"/>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2">
      <c r="A26" s="740" t="s">
        <v>358</v>
      </c>
      <c r="B26" s="741"/>
      <c r="C26" s="741"/>
      <c r="D26" s="741"/>
      <c r="E26" s="741"/>
      <c r="F26" s="741"/>
      <c r="G26" s="741"/>
      <c r="H26" s="741"/>
      <c r="I26" s="741"/>
      <c r="J26" s="741"/>
      <c r="K26" s="741"/>
      <c r="L26" s="741"/>
      <c r="M26" s="741"/>
      <c r="N26" s="741"/>
      <c r="O26" s="741"/>
      <c r="P26" s="742"/>
      <c r="Q26" s="746" t="s">
        <v>381</v>
      </c>
      <c r="R26" s="747"/>
      <c r="S26" s="747"/>
      <c r="T26" s="747"/>
      <c r="U26" s="748"/>
      <c r="V26" s="746" t="s">
        <v>382</v>
      </c>
      <c r="W26" s="747"/>
      <c r="X26" s="747"/>
      <c r="Y26" s="747"/>
      <c r="Z26" s="748"/>
      <c r="AA26" s="746" t="s">
        <v>383</v>
      </c>
      <c r="AB26" s="747"/>
      <c r="AC26" s="747"/>
      <c r="AD26" s="747"/>
      <c r="AE26" s="747"/>
      <c r="AF26" s="827" t="s">
        <v>384</v>
      </c>
      <c r="AG26" s="828"/>
      <c r="AH26" s="828"/>
      <c r="AI26" s="828"/>
      <c r="AJ26" s="829"/>
      <c r="AK26" s="747" t="s">
        <v>385</v>
      </c>
      <c r="AL26" s="747"/>
      <c r="AM26" s="747"/>
      <c r="AN26" s="747"/>
      <c r="AO26" s="748"/>
      <c r="AP26" s="746" t="s">
        <v>386</v>
      </c>
      <c r="AQ26" s="747"/>
      <c r="AR26" s="747"/>
      <c r="AS26" s="747"/>
      <c r="AT26" s="748"/>
      <c r="AU26" s="746" t="s">
        <v>387</v>
      </c>
      <c r="AV26" s="747"/>
      <c r="AW26" s="747"/>
      <c r="AX26" s="747"/>
      <c r="AY26" s="748"/>
      <c r="AZ26" s="746" t="s">
        <v>388</v>
      </c>
      <c r="BA26" s="747"/>
      <c r="BB26" s="747"/>
      <c r="BC26" s="747"/>
      <c r="BD26" s="748"/>
      <c r="BE26" s="746" t="s">
        <v>365</v>
      </c>
      <c r="BF26" s="747"/>
      <c r="BG26" s="747"/>
      <c r="BH26" s="747"/>
      <c r="BI26" s="753"/>
      <c r="BJ26" s="226"/>
      <c r="BK26" s="226"/>
      <c r="BL26" s="226"/>
      <c r="BM26" s="226"/>
      <c r="BN26" s="226"/>
      <c r="BO26" s="235"/>
      <c r="BP26" s="235"/>
      <c r="BQ26" s="232">
        <v>20</v>
      </c>
      <c r="BR26" s="233"/>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5">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5"/>
      <c r="BP27" s="235"/>
      <c r="BQ27" s="232">
        <v>21</v>
      </c>
      <c r="BR27" s="233"/>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2">
      <c r="A28" s="236">
        <v>1</v>
      </c>
      <c r="B28" s="762" t="s">
        <v>389</v>
      </c>
      <c r="C28" s="763"/>
      <c r="D28" s="763"/>
      <c r="E28" s="763"/>
      <c r="F28" s="763"/>
      <c r="G28" s="763"/>
      <c r="H28" s="763"/>
      <c r="I28" s="763"/>
      <c r="J28" s="763"/>
      <c r="K28" s="763"/>
      <c r="L28" s="763"/>
      <c r="M28" s="763"/>
      <c r="N28" s="763"/>
      <c r="O28" s="763"/>
      <c r="P28" s="764"/>
      <c r="Q28" s="835">
        <v>1412</v>
      </c>
      <c r="R28" s="836"/>
      <c r="S28" s="836"/>
      <c r="T28" s="836"/>
      <c r="U28" s="836"/>
      <c r="V28" s="836">
        <v>1406</v>
      </c>
      <c r="W28" s="836"/>
      <c r="X28" s="836"/>
      <c r="Y28" s="836"/>
      <c r="Z28" s="836"/>
      <c r="AA28" s="836">
        <v>6</v>
      </c>
      <c r="AB28" s="836"/>
      <c r="AC28" s="836"/>
      <c r="AD28" s="836"/>
      <c r="AE28" s="837"/>
      <c r="AF28" s="838">
        <v>6</v>
      </c>
      <c r="AG28" s="836"/>
      <c r="AH28" s="836"/>
      <c r="AI28" s="836"/>
      <c r="AJ28" s="839"/>
      <c r="AK28" s="840">
        <v>86</v>
      </c>
      <c r="AL28" s="841"/>
      <c r="AM28" s="841"/>
      <c r="AN28" s="841"/>
      <c r="AO28" s="841"/>
      <c r="AP28" s="841">
        <v>0</v>
      </c>
      <c r="AQ28" s="841"/>
      <c r="AR28" s="841"/>
      <c r="AS28" s="841"/>
      <c r="AT28" s="841"/>
      <c r="AU28" s="841">
        <v>0</v>
      </c>
      <c r="AV28" s="841"/>
      <c r="AW28" s="841"/>
      <c r="AX28" s="841"/>
      <c r="AY28" s="841"/>
      <c r="AZ28" s="842">
        <v>0</v>
      </c>
      <c r="BA28" s="842"/>
      <c r="BB28" s="842"/>
      <c r="BC28" s="842"/>
      <c r="BD28" s="842"/>
      <c r="BE28" s="833"/>
      <c r="BF28" s="833"/>
      <c r="BG28" s="833"/>
      <c r="BH28" s="833"/>
      <c r="BI28" s="834"/>
      <c r="BJ28" s="226"/>
      <c r="BK28" s="226"/>
      <c r="BL28" s="226"/>
      <c r="BM28" s="226"/>
      <c r="BN28" s="226"/>
      <c r="BO28" s="235"/>
      <c r="BP28" s="235"/>
      <c r="BQ28" s="232">
        <v>22</v>
      </c>
      <c r="BR28" s="233"/>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2">
      <c r="A29" s="236">
        <v>2</v>
      </c>
      <c r="B29" s="793" t="s">
        <v>390</v>
      </c>
      <c r="C29" s="794"/>
      <c r="D29" s="794"/>
      <c r="E29" s="794"/>
      <c r="F29" s="794"/>
      <c r="G29" s="794"/>
      <c r="H29" s="794"/>
      <c r="I29" s="794"/>
      <c r="J29" s="794"/>
      <c r="K29" s="794"/>
      <c r="L29" s="794"/>
      <c r="M29" s="794"/>
      <c r="N29" s="794"/>
      <c r="O29" s="794"/>
      <c r="P29" s="795"/>
      <c r="Q29" s="796">
        <v>1610</v>
      </c>
      <c r="R29" s="797"/>
      <c r="S29" s="797"/>
      <c r="T29" s="797"/>
      <c r="U29" s="797"/>
      <c r="V29" s="797">
        <v>1494</v>
      </c>
      <c r="W29" s="797"/>
      <c r="X29" s="797"/>
      <c r="Y29" s="797"/>
      <c r="Z29" s="797"/>
      <c r="AA29" s="797">
        <v>116</v>
      </c>
      <c r="AB29" s="797"/>
      <c r="AC29" s="797"/>
      <c r="AD29" s="797"/>
      <c r="AE29" s="798"/>
      <c r="AF29" s="799">
        <v>116</v>
      </c>
      <c r="AG29" s="800"/>
      <c r="AH29" s="800"/>
      <c r="AI29" s="800"/>
      <c r="AJ29" s="801"/>
      <c r="AK29" s="847">
        <v>240</v>
      </c>
      <c r="AL29" s="843"/>
      <c r="AM29" s="843"/>
      <c r="AN29" s="843"/>
      <c r="AO29" s="843"/>
      <c r="AP29" s="843">
        <v>0</v>
      </c>
      <c r="AQ29" s="843"/>
      <c r="AR29" s="843"/>
      <c r="AS29" s="843"/>
      <c r="AT29" s="843"/>
      <c r="AU29" s="843">
        <v>0</v>
      </c>
      <c r="AV29" s="843"/>
      <c r="AW29" s="843"/>
      <c r="AX29" s="843"/>
      <c r="AY29" s="843"/>
      <c r="AZ29" s="844">
        <v>0</v>
      </c>
      <c r="BA29" s="844"/>
      <c r="BB29" s="844"/>
      <c r="BC29" s="844"/>
      <c r="BD29" s="844"/>
      <c r="BE29" s="845"/>
      <c r="BF29" s="845"/>
      <c r="BG29" s="845"/>
      <c r="BH29" s="845"/>
      <c r="BI29" s="846"/>
      <c r="BJ29" s="226"/>
      <c r="BK29" s="226"/>
      <c r="BL29" s="226"/>
      <c r="BM29" s="226"/>
      <c r="BN29" s="226"/>
      <c r="BO29" s="235"/>
      <c r="BP29" s="235"/>
      <c r="BQ29" s="232">
        <v>23</v>
      </c>
      <c r="BR29" s="233"/>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2">
      <c r="A30" s="236">
        <v>3</v>
      </c>
      <c r="B30" s="793" t="s">
        <v>391</v>
      </c>
      <c r="C30" s="794"/>
      <c r="D30" s="794"/>
      <c r="E30" s="794"/>
      <c r="F30" s="794"/>
      <c r="G30" s="794"/>
      <c r="H30" s="794"/>
      <c r="I30" s="794"/>
      <c r="J30" s="794"/>
      <c r="K30" s="794"/>
      <c r="L30" s="794"/>
      <c r="M30" s="794"/>
      <c r="N30" s="794"/>
      <c r="O30" s="794"/>
      <c r="P30" s="795"/>
      <c r="Q30" s="796">
        <v>316</v>
      </c>
      <c r="R30" s="797"/>
      <c r="S30" s="797"/>
      <c r="T30" s="797"/>
      <c r="U30" s="797"/>
      <c r="V30" s="797">
        <v>314</v>
      </c>
      <c r="W30" s="797"/>
      <c r="X30" s="797"/>
      <c r="Y30" s="797"/>
      <c r="Z30" s="797"/>
      <c r="AA30" s="797">
        <v>2</v>
      </c>
      <c r="AB30" s="797"/>
      <c r="AC30" s="797"/>
      <c r="AD30" s="797"/>
      <c r="AE30" s="798"/>
      <c r="AF30" s="799">
        <v>2</v>
      </c>
      <c r="AG30" s="800"/>
      <c r="AH30" s="800"/>
      <c r="AI30" s="800"/>
      <c r="AJ30" s="801"/>
      <c r="AK30" s="847">
        <v>181</v>
      </c>
      <c r="AL30" s="843"/>
      <c r="AM30" s="843"/>
      <c r="AN30" s="843"/>
      <c r="AO30" s="843"/>
      <c r="AP30" s="843">
        <v>0</v>
      </c>
      <c r="AQ30" s="843"/>
      <c r="AR30" s="843"/>
      <c r="AS30" s="843"/>
      <c r="AT30" s="843"/>
      <c r="AU30" s="843">
        <v>0</v>
      </c>
      <c r="AV30" s="843"/>
      <c r="AW30" s="843"/>
      <c r="AX30" s="843"/>
      <c r="AY30" s="843"/>
      <c r="AZ30" s="844">
        <v>0</v>
      </c>
      <c r="BA30" s="844"/>
      <c r="BB30" s="844"/>
      <c r="BC30" s="844"/>
      <c r="BD30" s="844"/>
      <c r="BE30" s="845"/>
      <c r="BF30" s="845"/>
      <c r="BG30" s="845"/>
      <c r="BH30" s="845"/>
      <c r="BI30" s="846"/>
      <c r="BJ30" s="226"/>
      <c r="BK30" s="226"/>
      <c r="BL30" s="226"/>
      <c r="BM30" s="226"/>
      <c r="BN30" s="226"/>
      <c r="BO30" s="235"/>
      <c r="BP30" s="235"/>
      <c r="BQ30" s="232">
        <v>24</v>
      </c>
      <c r="BR30" s="233"/>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2">
      <c r="A31" s="236">
        <v>4</v>
      </c>
      <c r="B31" s="793" t="s">
        <v>392</v>
      </c>
      <c r="C31" s="794"/>
      <c r="D31" s="794"/>
      <c r="E31" s="794"/>
      <c r="F31" s="794"/>
      <c r="G31" s="794"/>
      <c r="H31" s="794"/>
      <c r="I31" s="794"/>
      <c r="J31" s="794"/>
      <c r="K31" s="794"/>
      <c r="L31" s="794"/>
      <c r="M31" s="794"/>
      <c r="N31" s="794"/>
      <c r="O31" s="794"/>
      <c r="P31" s="795"/>
      <c r="Q31" s="796">
        <v>1326</v>
      </c>
      <c r="R31" s="797"/>
      <c r="S31" s="797"/>
      <c r="T31" s="797"/>
      <c r="U31" s="797"/>
      <c r="V31" s="797">
        <v>1335</v>
      </c>
      <c r="W31" s="797"/>
      <c r="X31" s="797"/>
      <c r="Y31" s="797"/>
      <c r="Z31" s="797"/>
      <c r="AA31" s="797">
        <v>-9</v>
      </c>
      <c r="AB31" s="797"/>
      <c r="AC31" s="797"/>
      <c r="AD31" s="797"/>
      <c r="AE31" s="798"/>
      <c r="AF31" s="799">
        <v>119</v>
      </c>
      <c r="AG31" s="800"/>
      <c r="AH31" s="800"/>
      <c r="AI31" s="800"/>
      <c r="AJ31" s="801"/>
      <c r="AK31" s="847">
        <v>322</v>
      </c>
      <c r="AL31" s="843"/>
      <c r="AM31" s="843"/>
      <c r="AN31" s="843"/>
      <c r="AO31" s="843"/>
      <c r="AP31" s="843">
        <v>788</v>
      </c>
      <c r="AQ31" s="843"/>
      <c r="AR31" s="843"/>
      <c r="AS31" s="843"/>
      <c r="AT31" s="843"/>
      <c r="AU31" s="843">
        <v>503</v>
      </c>
      <c r="AV31" s="843"/>
      <c r="AW31" s="843"/>
      <c r="AX31" s="843"/>
      <c r="AY31" s="843"/>
      <c r="AZ31" s="844">
        <v>0</v>
      </c>
      <c r="BA31" s="844"/>
      <c r="BB31" s="844"/>
      <c r="BC31" s="844"/>
      <c r="BD31" s="844"/>
      <c r="BE31" s="845" t="s">
        <v>393</v>
      </c>
      <c r="BF31" s="845"/>
      <c r="BG31" s="845"/>
      <c r="BH31" s="845"/>
      <c r="BI31" s="846"/>
      <c r="BJ31" s="226"/>
      <c r="BK31" s="226"/>
      <c r="BL31" s="226"/>
      <c r="BM31" s="226"/>
      <c r="BN31" s="226"/>
      <c r="BO31" s="235"/>
      <c r="BP31" s="235"/>
      <c r="BQ31" s="232">
        <v>25</v>
      </c>
      <c r="BR31" s="233"/>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2">
      <c r="A32" s="236">
        <v>5</v>
      </c>
      <c r="B32" s="793" t="s">
        <v>394</v>
      </c>
      <c r="C32" s="794"/>
      <c r="D32" s="794"/>
      <c r="E32" s="794"/>
      <c r="F32" s="794"/>
      <c r="G32" s="794"/>
      <c r="H32" s="794"/>
      <c r="I32" s="794"/>
      <c r="J32" s="794"/>
      <c r="K32" s="794"/>
      <c r="L32" s="794"/>
      <c r="M32" s="794"/>
      <c r="N32" s="794"/>
      <c r="O32" s="794"/>
      <c r="P32" s="795"/>
      <c r="Q32" s="796">
        <v>213</v>
      </c>
      <c r="R32" s="797"/>
      <c r="S32" s="797"/>
      <c r="T32" s="797"/>
      <c r="U32" s="797"/>
      <c r="V32" s="797">
        <v>225</v>
      </c>
      <c r="W32" s="797"/>
      <c r="X32" s="797"/>
      <c r="Y32" s="797"/>
      <c r="Z32" s="797"/>
      <c r="AA32" s="797">
        <v>-12</v>
      </c>
      <c r="AB32" s="797"/>
      <c r="AC32" s="797"/>
      <c r="AD32" s="797"/>
      <c r="AE32" s="798"/>
      <c r="AF32" s="799">
        <v>105</v>
      </c>
      <c r="AG32" s="800"/>
      <c r="AH32" s="800"/>
      <c r="AI32" s="800"/>
      <c r="AJ32" s="801"/>
      <c r="AK32" s="847">
        <v>14</v>
      </c>
      <c r="AL32" s="843"/>
      <c r="AM32" s="843"/>
      <c r="AN32" s="843"/>
      <c r="AO32" s="843"/>
      <c r="AP32" s="843">
        <v>132</v>
      </c>
      <c r="AQ32" s="843"/>
      <c r="AR32" s="843"/>
      <c r="AS32" s="843"/>
      <c r="AT32" s="843"/>
      <c r="AU32" s="843">
        <v>130</v>
      </c>
      <c r="AV32" s="843"/>
      <c r="AW32" s="843"/>
      <c r="AX32" s="843"/>
      <c r="AY32" s="843"/>
      <c r="AZ32" s="844">
        <v>0</v>
      </c>
      <c r="BA32" s="844"/>
      <c r="BB32" s="844"/>
      <c r="BC32" s="844"/>
      <c r="BD32" s="844"/>
      <c r="BE32" s="845" t="s">
        <v>393</v>
      </c>
      <c r="BF32" s="845"/>
      <c r="BG32" s="845"/>
      <c r="BH32" s="845"/>
      <c r="BI32" s="846"/>
      <c r="BJ32" s="226"/>
      <c r="BK32" s="226"/>
      <c r="BL32" s="226"/>
      <c r="BM32" s="226"/>
      <c r="BN32" s="226"/>
      <c r="BO32" s="235"/>
      <c r="BP32" s="235"/>
      <c r="BQ32" s="232">
        <v>26</v>
      </c>
      <c r="BR32" s="233"/>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2">
      <c r="A33" s="236">
        <v>6</v>
      </c>
      <c r="B33" s="793" t="s">
        <v>395</v>
      </c>
      <c r="C33" s="794"/>
      <c r="D33" s="794"/>
      <c r="E33" s="794"/>
      <c r="F33" s="794"/>
      <c r="G33" s="794"/>
      <c r="H33" s="794"/>
      <c r="I33" s="794"/>
      <c r="J33" s="794"/>
      <c r="K33" s="794"/>
      <c r="L33" s="794"/>
      <c r="M33" s="794"/>
      <c r="N33" s="794"/>
      <c r="O33" s="794"/>
      <c r="P33" s="795"/>
      <c r="Q33" s="796">
        <v>118</v>
      </c>
      <c r="R33" s="797"/>
      <c r="S33" s="797"/>
      <c r="T33" s="797"/>
      <c r="U33" s="797"/>
      <c r="V33" s="797">
        <v>108</v>
      </c>
      <c r="W33" s="797"/>
      <c r="X33" s="797"/>
      <c r="Y33" s="797"/>
      <c r="Z33" s="797"/>
      <c r="AA33" s="797">
        <v>20</v>
      </c>
      <c r="AB33" s="797"/>
      <c r="AC33" s="797"/>
      <c r="AD33" s="797"/>
      <c r="AE33" s="798"/>
      <c r="AF33" s="799">
        <v>11</v>
      </c>
      <c r="AG33" s="800"/>
      <c r="AH33" s="800"/>
      <c r="AI33" s="800"/>
      <c r="AJ33" s="801"/>
      <c r="AK33" s="847">
        <v>40</v>
      </c>
      <c r="AL33" s="843"/>
      <c r="AM33" s="843"/>
      <c r="AN33" s="843"/>
      <c r="AO33" s="843"/>
      <c r="AP33" s="843">
        <v>302</v>
      </c>
      <c r="AQ33" s="843"/>
      <c r="AR33" s="843"/>
      <c r="AS33" s="843"/>
      <c r="AT33" s="843"/>
      <c r="AU33" s="843">
        <v>148</v>
      </c>
      <c r="AV33" s="843"/>
      <c r="AW33" s="843"/>
      <c r="AX33" s="843"/>
      <c r="AY33" s="843"/>
      <c r="AZ33" s="844"/>
      <c r="BA33" s="844"/>
      <c r="BB33" s="844"/>
      <c r="BC33" s="844"/>
      <c r="BD33" s="844"/>
      <c r="BE33" s="845" t="s">
        <v>396</v>
      </c>
      <c r="BF33" s="845"/>
      <c r="BG33" s="845"/>
      <c r="BH33" s="845"/>
      <c r="BI33" s="846"/>
      <c r="BJ33" s="226"/>
      <c r="BK33" s="226"/>
      <c r="BL33" s="226"/>
      <c r="BM33" s="226"/>
      <c r="BN33" s="226"/>
      <c r="BO33" s="235"/>
      <c r="BP33" s="235"/>
      <c r="BQ33" s="232">
        <v>27</v>
      </c>
      <c r="BR33" s="233"/>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2">
      <c r="A34" s="236">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47"/>
      <c r="AL34" s="843"/>
      <c r="AM34" s="843"/>
      <c r="AN34" s="843"/>
      <c r="AO34" s="843"/>
      <c r="AP34" s="843"/>
      <c r="AQ34" s="843"/>
      <c r="AR34" s="843"/>
      <c r="AS34" s="843"/>
      <c r="AT34" s="843"/>
      <c r="AU34" s="843"/>
      <c r="AV34" s="843"/>
      <c r="AW34" s="843"/>
      <c r="AX34" s="843"/>
      <c r="AY34" s="843"/>
      <c r="AZ34" s="844"/>
      <c r="BA34" s="844"/>
      <c r="BB34" s="844"/>
      <c r="BC34" s="844"/>
      <c r="BD34" s="844"/>
      <c r="BE34" s="845"/>
      <c r="BF34" s="845"/>
      <c r="BG34" s="845"/>
      <c r="BH34" s="845"/>
      <c r="BI34" s="846"/>
      <c r="BJ34" s="226"/>
      <c r="BK34" s="226"/>
      <c r="BL34" s="226"/>
      <c r="BM34" s="226"/>
      <c r="BN34" s="226"/>
      <c r="BO34" s="235"/>
      <c r="BP34" s="235"/>
      <c r="BQ34" s="232">
        <v>28</v>
      </c>
      <c r="BR34" s="233"/>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2">
      <c r="A35" s="236">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5"/>
      <c r="BP35" s="235"/>
      <c r="BQ35" s="232">
        <v>29</v>
      </c>
      <c r="BR35" s="233"/>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2">
      <c r="A36" s="236">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5"/>
      <c r="BP36" s="235"/>
      <c r="BQ36" s="232">
        <v>30</v>
      </c>
      <c r="BR36" s="233"/>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2">
      <c r="A37" s="236">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5"/>
      <c r="BP37" s="235"/>
      <c r="BQ37" s="232">
        <v>31</v>
      </c>
      <c r="BR37" s="233"/>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2">
      <c r="A38" s="236">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5"/>
      <c r="BP38" s="235"/>
      <c r="BQ38" s="232">
        <v>32</v>
      </c>
      <c r="BR38" s="233"/>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2">
      <c r="A39" s="236">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5"/>
      <c r="BP39" s="235"/>
      <c r="BQ39" s="232">
        <v>33</v>
      </c>
      <c r="BR39" s="233"/>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2">
      <c r="A40" s="232">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5"/>
      <c r="BP40" s="235"/>
      <c r="BQ40" s="232">
        <v>34</v>
      </c>
      <c r="BR40" s="233"/>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2">
      <c r="A41" s="232">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5"/>
      <c r="BP41" s="235"/>
      <c r="BQ41" s="232">
        <v>35</v>
      </c>
      <c r="BR41" s="233"/>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2">
      <c r="A42" s="232">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5"/>
      <c r="BP42" s="235"/>
      <c r="BQ42" s="232">
        <v>36</v>
      </c>
      <c r="BR42" s="233"/>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2">
      <c r="A43" s="232">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5"/>
      <c r="BP43" s="235"/>
      <c r="BQ43" s="232">
        <v>37</v>
      </c>
      <c r="BR43" s="233"/>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2">
      <c r="A44" s="232">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5"/>
      <c r="BP44" s="235"/>
      <c r="BQ44" s="232">
        <v>38</v>
      </c>
      <c r="BR44" s="233"/>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2">
      <c r="A45" s="232">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5"/>
      <c r="BP45" s="235"/>
      <c r="BQ45" s="232">
        <v>39</v>
      </c>
      <c r="BR45" s="233"/>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2">
      <c r="A46" s="232">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5"/>
      <c r="BP46" s="235"/>
      <c r="BQ46" s="232">
        <v>40</v>
      </c>
      <c r="BR46" s="233"/>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2">
      <c r="A47" s="232">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5"/>
      <c r="BP47" s="235"/>
      <c r="BQ47" s="232">
        <v>41</v>
      </c>
      <c r="BR47" s="233"/>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2">
      <c r="A48" s="232">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5"/>
      <c r="BP48" s="235"/>
      <c r="BQ48" s="232">
        <v>42</v>
      </c>
      <c r="BR48" s="233"/>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2">
      <c r="A49" s="232">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5"/>
      <c r="BP49" s="235"/>
      <c r="BQ49" s="232">
        <v>43</v>
      </c>
      <c r="BR49" s="233"/>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2">
      <c r="A50" s="232">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5"/>
      <c r="BP50" s="235"/>
      <c r="BQ50" s="232">
        <v>44</v>
      </c>
      <c r="BR50" s="233"/>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2">
      <c r="A51" s="232">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5"/>
      <c r="BP51" s="235"/>
      <c r="BQ51" s="232">
        <v>45</v>
      </c>
      <c r="BR51" s="233"/>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2">
      <c r="A52" s="232">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5"/>
      <c r="BP52" s="235"/>
      <c r="BQ52" s="232">
        <v>46</v>
      </c>
      <c r="BR52" s="233"/>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2">
      <c r="A53" s="232">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5"/>
      <c r="BP53" s="235"/>
      <c r="BQ53" s="232">
        <v>47</v>
      </c>
      <c r="BR53" s="233"/>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2">
      <c r="A54" s="232">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5"/>
      <c r="BP54" s="235"/>
      <c r="BQ54" s="232">
        <v>48</v>
      </c>
      <c r="BR54" s="233"/>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2">
      <c r="A55" s="232">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5"/>
      <c r="BP55" s="235"/>
      <c r="BQ55" s="232">
        <v>49</v>
      </c>
      <c r="BR55" s="233"/>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2">
      <c r="A56" s="232">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5"/>
      <c r="BP56" s="235"/>
      <c r="BQ56" s="232">
        <v>50</v>
      </c>
      <c r="BR56" s="233"/>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2">
      <c r="A57" s="232">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5"/>
      <c r="BP57" s="235"/>
      <c r="BQ57" s="232">
        <v>51</v>
      </c>
      <c r="BR57" s="233"/>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2">
      <c r="A58" s="232">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5"/>
      <c r="BP58" s="235"/>
      <c r="BQ58" s="232">
        <v>52</v>
      </c>
      <c r="BR58" s="233"/>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2">
      <c r="A59" s="232">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5"/>
      <c r="BP59" s="235"/>
      <c r="BQ59" s="232">
        <v>53</v>
      </c>
      <c r="BR59" s="233"/>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2">
      <c r="A60" s="232">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5"/>
      <c r="BP60" s="235"/>
      <c r="BQ60" s="232">
        <v>54</v>
      </c>
      <c r="BR60" s="233"/>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5">
      <c r="A61" s="232">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5"/>
      <c r="BP61" s="235"/>
      <c r="BQ61" s="232">
        <v>55</v>
      </c>
      <c r="BR61" s="233"/>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2">
      <c r="A62" s="232">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397</v>
      </c>
      <c r="BK62" s="819"/>
      <c r="BL62" s="819"/>
      <c r="BM62" s="819"/>
      <c r="BN62" s="820"/>
      <c r="BO62" s="235"/>
      <c r="BP62" s="235"/>
      <c r="BQ62" s="232">
        <v>56</v>
      </c>
      <c r="BR62" s="233"/>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5">
      <c r="A63" s="234" t="s">
        <v>377</v>
      </c>
      <c r="B63" s="802" t="s">
        <v>398</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358</v>
      </c>
      <c r="AG63" s="857"/>
      <c r="AH63" s="857"/>
      <c r="AI63" s="857"/>
      <c r="AJ63" s="858"/>
      <c r="AK63" s="859"/>
      <c r="AL63" s="854"/>
      <c r="AM63" s="854"/>
      <c r="AN63" s="854"/>
      <c r="AO63" s="854"/>
      <c r="AP63" s="857">
        <v>1221</v>
      </c>
      <c r="AQ63" s="857"/>
      <c r="AR63" s="857"/>
      <c r="AS63" s="857"/>
      <c r="AT63" s="857"/>
      <c r="AU63" s="857">
        <v>781</v>
      </c>
      <c r="AV63" s="857"/>
      <c r="AW63" s="857"/>
      <c r="AX63" s="857"/>
      <c r="AY63" s="857"/>
      <c r="AZ63" s="861"/>
      <c r="BA63" s="861"/>
      <c r="BB63" s="861"/>
      <c r="BC63" s="861"/>
      <c r="BD63" s="861"/>
      <c r="BE63" s="862"/>
      <c r="BF63" s="862"/>
      <c r="BG63" s="862"/>
      <c r="BH63" s="862"/>
      <c r="BI63" s="863"/>
      <c r="BJ63" s="864" t="s">
        <v>122</v>
      </c>
      <c r="BK63" s="865"/>
      <c r="BL63" s="865"/>
      <c r="BM63" s="865"/>
      <c r="BN63" s="866"/>
      <c r="BO63" s="235"/>
      <c r="BP63" s="235"/>
      <c r="BQ63" s="232">
        <v>57</v>
      </c>
      <c r="BR63" s="233"/>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5">
      <c r="A65" s="226" t="s">
        <v>399</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2">
      <c r="A66" s="740" t="s">
        <v>400</v>
      </c>
      <c r="B66" s="741"/>
      <c r="C66" s="741"/>
      <c r="D66" s="741"/>
      <c r="E66" s="741"/>
      <c r="F66" s="741"/>
      <c r="G66" s="741"/>
      <c r="H66" s="741"/>
      <c r="I66" s="741"/>
      <c r="J66" s="741"/>
      <c r="K66" s="741"/>
      <c r="L66" s="741"/>
      <c r="M66" s="741"/>
      <c r="N66" s="741"/>
      <c r="O66" s="741"/>
      <c r="P66" s="742"/>
      <c r="Q66" s="746" t="s">
        <v>381</v>
      </c>
      <c r="R66" s="747"/>
      <c r="S66" s="747"/>
      <c r="T66" s="747"/>
      <c r="U66" s="748"/>
      <c r="V66" s="746" t="s">
        <v>382</v>
      </c>
      <c r="W66" s="747"/>
      <c r="X66" s="747"/>
      <c r="Y66" s="747"/>
      <c r="Z66" s="748"/>
      <c r="AA66" s="746" t="s">
        <v>383</v>
      </c>
      <c r="AB66" s="747"/>
      <c r="AC66" s="747"/>
      <c r="AD66" s="747"/>
      <c r="AE66" s="748"/>
      <c r="AF66" s="867" t="s">
        <v>384</v>
      </c>
      <c r="AG66" s="828"/>
      <c r="AH66" s="828"/>
      <c r="AI66" s="828"/>
      <c r="AJ66" s="868"/>
      <c r="AK66" s="746" t="s">
        <v>385</v>
      </c>
      <c r="AL66" s="741"/>
      <c r="AM66" s="741"/>
      <c r="AN66" s="741"/>
      <c r="AO66" s="742"/>
      <c r="AP66" s="746" t="s">
        <v>386</v>
      </c>
      <c r="AQ66" s="747"/>
      <c r="AR66" s="747"/>
      <c r="AS66" s="747"/>
      <c r="AT66" s="748"/>
      <c r="AU66" s="746" t="s">
        <v>401</v>
      </c>
      <c r="AV66" s="747"/>
      <c r="AW66" s="747"/>
      <c r="AX66" s="747"/>
      <c r="AY66" s="748"/>
      <c r="AZ66" s="746" t="s">
        <v>365</v>
      </c>
      <c r="BA66" s="747"/>
      <c r="BB66" s="747"/>
      <c r="BC66" s="747"/>
      <c r="BD66" s="753"/>
      <c r="BE66" s="235"/>
      <c r="BF66" s="235"/>
      <c r="BG66" s="235"/>
      <c r="BH66" s="235"/>
      <c r="BI66" s="235"/>
      <c r="BJ66" s="235"/>
      <c r="BK66" s="235"/>
      <c r="BL66" s="235"/>
      <c r="BM66" s="235"/>
      <c r="BN66" s="235"/>
      <c r="BO66" s="235"/>
      <c r="BP66" s="235"/>
      <c r="BQ66" s="232">
        <v>60</v>
      </c>
      <c r="BR66" s="237"/>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5">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5"/>
      <c r="BF67" s="235"/>
      <c r="BG67" s="235"/>
      <c r="BH67" s="235"/>
      <c r="BI67" s="235"/>
      <c r="BJ67" s="235"/>
      <c r="BK67" s="235"/>
      <c r="BL67" s="235"/>
      <c r="BM67" s="235"/>
      <c r="BN67" s="235"/>
      <c r="BO67" s="235"/>
      <c r="BP67" s="235"/>
      <c r="BQ67" s="232">
        <v>61</v>
      </c>
      <c r="BR67" s="237"/>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2">
      <c r="A68" s="230">
        <v>1</v>
      </c>
      <c r="B68" s="882" t="s">
        <v>551</v>
      </c>
      <c r="C68" s="883"/>
      <c r="D68" s="883"/>
      <c r="E68" s="883"/>
      <c r="F68" s="883"/>
      <c r="G68" s="883"/>
      <c r="H68" s="883"/>
      <c r="I68" s="883"/>
      <c r="J68" s="883"/>
      <c r="K68" s="883"/>
      <c r="L68" s="883"/>
      <c r="M68" s="883"/>
      <c r="N68" s="883"/>
      <c r="O68" s="883"/>
      <c r="P68" s="884"/>
      <c r="Q68" s="885">
        <v>4204</v>
      </c>
      <c r="R68" s="879"/>
      <c r="S68" s="879"/>
      <c r="T68" s="879"/>
      <c r="U68" s="879"/>
      <c r="V68" s="879">
        <v>3965</v>
      </c>
      <c r="W68" s="879"/>
      <c r="X68" s="879"/>
      <c r="Y68" s="879"/>
      <c r="Z68" s="879"/>
      <c r="AA68" s="879">
        <v>238</v>
      </c>
      <c r="AB68" s="879"/>
      <c r="AC68" s="879"/>
      <c r="AD68" s="879"/>
      <c r="AE68" s="879"/>
      <c r="AF68" s="879">
        <v>227</v>
      </c>
      <c r="AG68" s="879"/>
      <c r="AH68" s="879"/>
      <c r="AI68" s="879"/>
      <c r="AJ68" s="879"/>
      <c r="AK68" s="879">
        <v>0</v>
      </c>
      <c r="AL68" s="879"/>
      <c r="AM68" s="879"/>
      <c r="AN68" s="879"/>
      <c r="AO68" s="879"/>
      <c r="AP68" s="879">
        <v>1659</v>
      </c>
      <c r="AQ68" s="879"/>
      <c r="AR68" s="879"/>
      <c r="AS68" s="879"/>
      <c r="AT68" s="879"/>
      <c r="AU68" s="879">
        <v>234</v>
      </c>
      <c r="AV68" s="879"/>
      <c r="AW68" s="879"/>
      <c r="AX68" s="879"/>
      <c r="AY68" s="879"/>
      <c r="AZ68" s="880"/>
      <c r="BA68" s="880"/>
      <c r="BB68" s="880"/>
      <c r="BC68" s="880"/>
      <c r="BD68" s="881"/>
      <c r="BE68" s="235"/>
      <c r="BF68" s="235"/>
      <c r="BG68" s="235"/>
      <c r="BH68" s="235"/>
      <c r="BI68" s="235"/>
      <c r="BJ68" s="235"/>
      <c r="BK68" s="235"/>
      <c r="BL68" s="235"/>
      <c r="BM68" s="235"/>
      <c r="BN68" s="235"/>
      <c r="BO68" s="235"/>
      <c r="BP68" s="235"/>
      <c r="BQ68" s="232">
        <v>62</v>
      </c>
      <c r="BR68" s="237"/>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2">
      <c r="A69" s="232">
        <v>2</v>
      </c>
      <c r="B69" s="886" t="s">
        <v>551</v>
      </c>
      <c r="C69" s="887"/>
      <c r="D69" s="887"/>
      <c r="E69" s="887"/>
      <c r="F69" s="887"/>
      <c r="G69" s="887"/>
      <c r="H69" s="887"/>
      <c r="I69" s="887"/>
      <c r="J69" s="887"/>
      <c r="K69" s="887"/>
      <c r="L69" s="887"/>
      <c r="M69" s="887"/>
      <c r="N69" s="887"/>
      <c r="O69" s="887"/>
      <c r="P69" s="888"/>
      <c r="Q69" s="889">
        <v>2950</v>
      </c>
      <c r="R69" s="843"/>
      <c r="S69" s="843"/>
      <c r="T69" s="843"/>
      <c r="U69" s="843"/>
      <c r="V69" s="843">
        <v>2793</v>
      </c>
      <c r="W69" s="843"/>
      <c r="X69" s="843"/>
      <c r="Y69" s="843"/>
      <c r="Z69" s="843"/>
      <c r="AA69" s="843">
        <v>157</v>
      </c>
      <c r="AB69" s="843"/>
      <c r="AC69" s="843"/>
      <c r="AD69" s="843"/>
      <c r="AE69" s="843"/>
      <c r="AF69" s="843">
        <v>5284</v>
      </c>
      <c r="AG69" s="843"/>
      <c r="AH69" s="843"/>
      <c r="AI69" s="843"/>
      <c r="AJ69" s="843"/>
      <c r="AK69" s="843">
        <v>1563</v>
      </c>
      <c r="AL69" s="843"/>
      <c r="AM69" s="843"/>
      <c r="AN69" s="843"/>
      <c r="AO69" s="843"/>
      <c r="AP69" s="843">
        <v>8030</v>
      </c>
      <c r="AQ69" s="843"/>
      <c r="AR69" s="843"/>
      <c r="AS69" s="843"/>
      <c r="AT69" s="843"/>
      <c r="AU69" s="843">
        <v>34</v>
      </c>
      <c r="AV69" s="843"/>
      <c r="AW69" s="843"/>
      <c r="AX69" s="843"/>
      <c r="AY69" s="843"/>
      <c r="AZ69" s="845" t="s">
        <v>555</v>
      </c>
      <c r="BA69" s="845"/>
      <c r="BB69" s="845"/>
      <c r="BC69" s="845"/>
      <c r="BD69" s="846"/>
      <c r="BE69" s="235"/>
      <c r="BF69" s="235"/>
      <c r="BG69" s="235"/>
      <c r="BH69" s="235"/>
      <c r="BI69" s="235"/>
      <c r="BJ69" s="235"/>
      <c r="BK69" s="235"/>
      <c r="BL69" s="235"/>
      <c r="BM69" s="235"/>
      <c r="BN69" s="235"/>
      <c r="BO69" s="235"/>
      <c r="BP69" s="235"/>
      <c r="BQ69" s="232">
        <v>63</v>
      </c>
      <c r="BR69" s="237"/>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2">
      <c r="A70" s="232">
        <v>3</v>
      </c>
      <c r="B70" s="886" t="s">
        <v>552</v>
      </c>
      <c r="C70" s="887"/>
      <c r="D70" s="887"/>
      <c r="E70" s="887"/>
      <c r="F70" s="887"/>
      <c r="G70" s="887"/>
      <c r="H70" s="887"/>
      <c r="I70" s="887"/>
      <c r="J70" s="887"/>
      <c r="K70" s="887"/>
      <c r="L70" s="887"/>
      <c r="M70" s="887"/>
      <c r="N70" s="887"/>
      <c r="O70" s="887"/>
      <c r="P70" s="888"/>
      <c r="Q70" s="889">
        <v>2562</v>
      </c>
      <c r="R70" s="843"/>
      <c r="S70" s="843"/>
      <c r="T70" s="843"/>
      <c r="U70" s="843"/>
      <c r="V70" s="843">
        <v>2538</v>
      </c>
      <c r="W70" s="843"/>
      <c r="X70" s="843"/>
      <c r="Y70" s="843"/>
      <c r="Z70" s="843"/>
      <c r="AA70" s="843">
        <v>24</v>
      </c>
      <c r="AB70" s="843"/>
      <c r="AC70" s="843"/>
      <c r="AD70" s="843"/>
      <c r="AE70" s="843"/>
      <c r="AF70" s="843">
        <v>24</v>
      </c>
      <c r="AG70" s="843"/>
      <c r="AH70" s="843"/>
      <c r="AI70" s="843"/>
      <c r="AJ70" s="843"/>
      <c r="AK70" s="843" t="s">
        <v>559</v>
      </c>
      <c r="AL70" s="843"/>
      <c r="AM70" s="843"/>
      <c r="AN70" s="843"/>
      <c r="AO70" s="843"/>
      <c r="AP70" s="843" t="s">
        <v>559</v>
      </c>
      <c r="AQ70" s="843"/>
      <c r="AR70" s="843"/>
      <c r="AS70" s="843"/>
      <c r="AT70" s="843"/>
      <c r="AU70" s="843" t="s">
        <v>559</v>
      </c>
      <c r="AV70" s="843"/>
      <c r="AW70" s="843"/>
      <c r="AX70" s="843"/>
      <c r="AY70" s="843"/>
      <c r="AZ70" s="845" t="s">
        <v>556</v>
      </c>
      <c r="BA70" s="845"/>
      <c r="BB70" s="845"/>
      <c r="BC70" s="845"/>
      <c r="BD70" s="846"/>
      <c r="BE70" s="235"/>
      <c r="BF70" s="235"/>
      <c r="BG70" s="235"/>
      <c r="BH70" s="235"/>
      <c r="BI70" s="235"/>
      <c r="BJ70" s="235"/>
      <c r="BK70" s="235"/>
      <c r="BL70" s="235"/>
      <c r="BM70" s="235"/>
      <c r="BN70" s="235"/>
      <c r="BO70" s="235"/>
      <c r="BP70" s="235"/>
      <c r="BQ70" s="232">
        <v>64</v>
      </c>
      <c r="BR70" s="237"/>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2">
      <c r="A71" s="232">
        <v>4</v>
      </c>
      <c r="B71" s="886" t="s">
        <v>552</v>
      </c>
      <c r="C71" s="887"/>
      <c r="D71" s="887"/>
      <c r="E71" s="887"/>
      <c r="F71" s="887"/>
      <c r="G71" s="887"/>
      <c r="H71" s="887"/>
      <c r="I71" s="887"/>
      <c r="J71" s="887"/>
      <c r="K71" s="887"/>
      <c r="L71" s="887"/>
      <c r="M71" s="887"/>
      <c r="N71" s="887"/>
      <c r="O71" s="887"/>
      <c r="P71" s="888"/>
      <c r="Q71" s="889">
        <v>880773</v>
      </c>
      <c r="R71" s="843"/>
      <c r="S71" s="843"/>
      <c r="T71" s="843"/>
      <c r="U71" s="843"/>
      <c r="V71" s="843">
        <v>869976</v>
      </c>
      <c r="W71" s="843"/>
      <c r="X71" s="843"/>
      <c r="Y71" s="843"/>
      <c r="Z71" s="843"/>
      <c r="AA71" s="843">
        <v>10796</v>
      </c>
      <c r="AB71" s="843"/>
      <c r="AC71" s="843"/>
      <c r="AD71" s="843"/>
      <c r="AE71" s="843"/>
      <c r="AF71" s="843">
        <v>10571</v>
      </c>
      <c r="AG71" s="843"/>
      <c r="AH71" s="843"/>
      <c r="AI71" s="843"/>
      <c r="AJ71" s="843"/>
      <c r="AK71" s="843">
        <v>5498</v>
      </c>
      <c r="AL71" s="843"/>
      <c r="AM71" s="843"/>
      <c r="AN71" s="843"/>
      <c r="AO71" s="843"/>
      <c r="AP71" s="843" t="s">
        <v>559</v>
      </c>
      <c r="AQ71" s="843"/>
      <c r="AR71" s="843"/>
      <c r="AS71" s="843"/>
      <c r="AT71" s="843"/>
      <c r="AU71" s="843" t="s">
        <v>559</v>
      </c>
      <c r="AV71" s="843"/>
      <c r="AW71" s="843"/>
      <c r="AX71" s="843"/>
      <c r="AY71" s="843"/>
      <c r="AZ71" s="845" t="s">
        <v>557</v>
      </c>
      <c r="BA71" s="845"/>
      <c r="BB71" s="845"/>
      <c r="BC71" s="845"/>
      <c r="BD71" s="846"/>
      <c r="BE71" s="235"/>
      <c r="BF71" s="235"/>
      <c r="BG71" s="235"/>
      <c r="BH71" s="235"/>
      <c r="BI71" s="235"/>
      <c r="BJ71" s="235"/>
      <c r="BK71" s="235"/>
      <c r="BL71" s="235"/>
      <c r="BM71" s="235"/>
      <c r="BN71" s="235"/>
      <c r="BO71" s="235"/>
      <c r="BP71" s="235"/>
      <c r="BQ71" s="232">
        <v>65</v>
      </c>
      <c r="BR71" s="237"/>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2">
      <c r="A72" s="232">
        <v>5</v>
      </c>
      <c r="B72" s="886" t="s">
        <v>553</v>
      </c>
      <c r="C72" s="887"/>
      <c r="D72" s="887"/>
      <c r="E72" s="887"/>
      <c r="F72" s="887"/>
      <c r="G72" s="887"/>
      <c r="H72" s="887"/>
      <c r="I72" s="887"/>
      <c r="J72" s="887"/>
      <c r="K72" s="887"/>
      <c r="L72" s="887"/>
      <c r="M72" s="887"/>
      <c r="N72" s="887"/>
      <c r="O72" s="887"/>
      <c r="P72" s="888"/>
      <c r="Q72" s="889">
        <v>23245</v>
      </c>
      <c r="R72" s="843"/>
      <c r="S72" s="843"/>
      <c r="T72" s="843"/>
      <c r="U72" s="843"/>
      <c r="V72" s="843">
        <v>14700</v>
      </c>
      <c r="W72" s="843"/>
      <c r="X72" s="843"/>
      <c r="Y72" s="843"/>
      <c r="Z72" s="843"/>
      <c r="AA72" s="843">
        <v>8545</v>
      </c>
      <c r="AB72" s="843"/>
      <c r="AC72" s="843"/>
      <c r="AD72" s="843"/>
      <c r="AE72" s="843"/>
      <c r="AF72" s="843">
        <v>8545</v>
      </c>
      <c r="AG72" s="843"/>
      <c r="AH72" s="843"/>
      <c r="AI72" s="843"/>
      <c r="AJ72" s="843"/>
      <c r="AK72" s="843">
        <v>21</v>
      </c>
      <c r="AL72" s="843"/>
      <c r="AM72" s="843"/>
      <c r="AN72" s="843"/>
      <c r="AO72" s="843"/>
      <c r="AP72" s="843" t="s">
        <v>559</v>
      </c>
      <c r="AQ72" s="843"/>
      <c r="AR72" s="843"/>
      <c r="AS72" s="843"/>
      <c r="AT72" s="843"/>
      <c r="AU72" s="843" t="s">
        <v>559</v>
      </c>
      <c r="AV72" s="843"/>
      <c r="AW72" s="843"/>
      <c r="AX72" s="843"/>
      <c r="AY72" s="843"/>
      <c r="AZ72" s="845" t="s">
        <v>556</v>
      </c>
      <c r="BA72" s="845"/>
      <c r="BB72" s="845"/>
      <c r="BC72" s="845"/>
      <c r="BD72" s="846"/>
      <c r="BE72" s="235"/>
      <c r="BF72" s="235"/>
      <c r="BG72" s="235"/>
      <c r="BH72" s="235"/>
      <c r="BI72" s="235"/>
      <c r="BJ72" s="235"/>
      <c r="BK72" s="235"/>
      <c r="BL72" s="235"/>
      <c r="BM72" s="235"/>
      <c r="BN72" s="235"/>
      <c r="BO72" s="235"/>
      <c r="BP72" s="235"/>
      <c r="BQ72" s="232">
        <v>66</v>
      </c>
      <c r="BR72" s="237"/>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2">
      <c r="A73" s="232">
        <v>6</v>
      </c>
      <c r="B73" s="886" t="s">
        <v>553</v>
      </c>
      <c r="C73" s="887"/>
      <c r="D73" s="887"/>
      <c r="E73" s="887"/>
      <c r="F73" s="887"/>
      <c r="G73" s="887"/>
      <c r="H73" s="887"/>
      <c r="I73" s="887"/>
      <c r="J73" s="887"/>
      <c r="K73" s="887"/>
      <c r="L73" s="887"/>
      <c r="M73" s="887"/>
      <c r="N73" s="887"/>
      <c r="O73" s="887"/>
      <c r="P73" s="888"/>
      <c r="Q73" s="889">
        <v>177</v>
      </c>
      <c r="R73" s="843"/>
      <c r="S73" s="843"/>
      <c r="T73" s="843"/>
      <c r="U73" s="843"/>
      <c r="V73" s="843">
        <v>101</v>
      </c>
      <c r="W73" s="843"/>
      <c r="X73" s="843"/>
      <c r="Y73" s="843"/>
      <c r="Z73" s="843"/>
      <c r="AA73" s="843">
        <v>77</v>
      </c>
      <c r="AB73" s="843"/>
      <c r="AC73" s="843"/>
      <c r="AD73" s="843"/>
      <c r="AE73" s="843"/>
      <c r="AF73" s="843">
        <v>77</v>
      </c>
      <c r="AG73" s="843"/>
      <c r="AH73" s="843"/>
      <c r="AI73" s="843"/>
      <c r="AJ73" s="843"/>
      <c r="AK73" s="843" t="s">
        <v>559</v>
      </c>
      <c r="AL73" s="843"/>
      <c r="AM73" s="843"/>
      <c r="AN73" s="843"/>
      <c r="AO73" s="843"/>
      <c r="AP73" s="843" t="s">
        <v>559</v>
      </c>
      <c r="AQ73" s="843"/>
      <c r="AR73" s="843"/>
      <c r="AS73" s="843"/>
      <c r="AT73" s="843"/>
      <c r="AU73" s="843" t="s">
        <v>559</v>
      </c>
      <c r="AV73" s="843"/>
      <c r="AW73" s="843"/>
      <c r="AX73" s="843"/>
      <c r="AY73" s="843"/>
      <c r="AZ73" s="845" t="s">
        <v>558</v>
      </c>
      <c r="BA73" s="845"/>
      <c r="BB73" s="845"/>
      <c r="BC73" s="845"/>
      <c r="BD73" s="846"/>
      <c r="BE73" s="235"/>
      <c r="BF73" s="235"/>
      <c r="BG73" s="235"/>
      <c r="BH73" s="235"/>
      <c r="BI73" s="235"/>
      <c r="BJ73" s="235"/>
      <c r="BK73" s="235"/>
      <c r="BL73" s="235"/>
      <c r="BM73" s="235"/>
      <c r="BN73" s="235"/>
      <c r="BO73" s="235"/>
      <c r="BP73" s="235"/>
      <c r="BQ73" s="232">
        <v>67</v>
      </c>
      <c r="BR73" s="237"/>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2">
      <c r="A74" s="232">
        <v>7</v>
      </c>
      <c r="B74" s="886" t="s">
        <v>554</v>
      </c>
      <c r="C74" s="887"/>
      <c r="D74" s="887"/>
      <c r="E74" s="887"/>
      <c r="F74" s="887"/>
      <c r="G74" s="887"/>
      <c r="H74" s="887"/>
      <c r="I74" s="887"/>
      <c r="J74" s="887"/>
      <c r="K74" s="887"/>
      <c r="L74" s="887"/>
      <c r="M74" s="887"/>
      <c r="N74" s="887"/>
      <c r="O74" s="887"/>
      <c r="P74" s="888"/>
      <c r="Q74" s="889">
        <v>289</v>
      </c>
      <c r="R74" s="843"/>
      <c r="S74" s="843"/>
      <c r="T74" s="843"/>
      <c r="U74" s="843"/>
      <c r="V74" s="843">
        <v>262</v>
      </c>
      <c r="W74" s="843"/>
      <c r="X74" s="843"/>
      <c r="Y74" s="843"/>
      <c r="Z74" s="843"/>
      <c r="AA74" s="843">
        <v>26</v>
      </c>
      <c r="AB74" s="843"/>
      <c r="AC74" s="843"/>
      <c r="AD74" s="843"/>
      <c r="AE74" s="843"/>
      <c r="AF74" s="843">
        <v>26</v>
      </c>
      <c r="AG74" s="843"/>
      <c r="AH74" s="843"/>
      <c r="AI74" s="843"/>
      <c r="AJ74" s="843"/>
      <c r="AK74" s="843">
        <v>4</v>
      </c>
      <c r="AL74" s="843"/>
      <c r="AM74" s="843"/>
      <c r="AN74" s="843"/>
      <c r="AO74" s="843"/>
      <c r="AP74" s="843" t="s">
        <v>559</v>
      </c>
      <c r="AQ74" s="843"/>
      <c r="AR74" s="843"/>
      <c r="AS74" s="843"/>
      <c r="AT74" s="843"/>
      <c r="AU74" s="843" t="s">
        <v>559</v>
      </c>
      <c r="AV74" s="843"/>
      <c r="AW74" s="843"/>
      <c r="AX74" s="843"/>
      <c r="AY74" s="843"/>
      <c r="AZ74" s="845"/>
      <c r="BA74" s="845"/>
      <c r="BB74" s="845"/>
      <c r="BC74" s="845"/>
      <c r="BD74" s="846"/>
      <c r="BE74" s="235"/>
      <c r="BF74" s="235"/>
      <c r="BG74" s="235"/>
      <c r="BH74" s="235"/>
      <c r="BI74" s="235"/>
      <c r="BJ74" s="235"/>
      <c r="BK74" s="235"/>
      <c r="BL74" s="235"/>
      <c r="BM74" s="235"/>
      <c r="BN74" s="235"/>
      <c r="BO74" s="235"/>
      <c r="BP74" s="235"/>
      <c r="BQ74" s="232">
        <v>68</v>
      </c>
      <c r="BR74" s="237"/>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2">
      <c r="A75" s="232">
        <v>8</v>
      </c>
      <c r="B75" s="886"/>
      <c r="C75" s="887"/>
      <c r="D75" s="887"/>
      <c r="E75" s="887"/>
      <c r="F75" s="887"/>
      <c r="G75" s="887"/>
      <c r="H75" s="887"/>
      <c r="I75" s="887"/>
      <c r="J75" s="887"/>
      <c r="K75" s="887"/>
      <c r="L75" s="887"/>
      <c r="M75" s="887"/>
      <c r="N75" s="887"/>
      <c r="O75" s="887"/>
      <c r="P75" s="888"/>
      <c r="Q75" s="890"/>
      <c r="R75" s="891"/>
      <c r="S75" s="891"/>
      <c r="T75" s="891"/>
      <c r="U75" s="847"/>
      <c r="V75" s="892"/>
      <c r="W75" s="891"/>
      <c r="X75" s="891"/>
      <c r="Y75" s="891"/>
      <c r="Z75" s="847"/>
      <c r="AA75" s="892"/>
      <c r="AB75" s="891"/>
      <c r="AC75" s="891"/>
      <c r="AD75" s="891"/>
      <c r="AE75" s="847"/>
      <c r="AF75" s="892"/>
      <c r="AG75" s="891"/>
      <c r="AH75" s="891"/>
      <c r="AI75" s="891"/>
      <c r="AJ75" s="847"/>
      <c r="AK75" s="892"/>
      <c r="AL75" s="891"/>
      <c r="AM75" s="891"/>
      <c r="AN75" s="891"/>
      <c r="AO75" s="847"/>
      <c r="AP75" s="892"/>
      <c r="AQ75" s="891"/>
      <c r="AR75" s="891"/>
      <c r="AS75" s="891"/>
      <c r="AT75" s="847"/>
      <c r="AU75" s="892"/>
      <c r="AV75" s="891"/>
      <c r="AW75" s="891"/>
      <c r="AX75" s="891"/>
      <c r="AY75" s="847"/>
      <c r="AZ75" s="845"/>
      <c r="BA75" s="845"/>
      <c r="BB75" s="845"/>
      <c r="BC75" s="845"/>
      <c r="BD75" s="846"/>
      <c r="BE75" s="235"/>
      <c r="BF75" s="235"/>
      <c r="BG75" s="235"/>
      <c r="BH75" s="235"/>
      <c r="BI75" s="235"/>
      <c r="BJ75" s="235"/>
      <c r="BK75" s="235"/>
      <c r="BL75" s="235"/>
      <c r="BM75" s="235"/>
      <c r="BN75" s="235"/>
      <c r="BO75" s="235"/>
      <c r="BP75" s="235"/>
      <c r="BQ75" s="232">
        <v>69</v>
      </c>
      <c r="BR75" s="237"/>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2">
      <c r="A76" s="232">
        <v>9</v>
      </c>
      <c r="B76" s="886"/>
      <c r="C76" s="887"/>
      <c r="D76" s="887"/>
      <c r="E76" s="887"/>
      <c r="F76" s="887"/>
      <c r="G76" s="887"/>
      <c r="H76" s="887"/>
      <c r="I76" s="887"/>
      <c r="J76" s="887"/>
      <c r="K76" s="887"/>
      <c r="L76" s="887"/>
      <c r="M76" s="887"/>
      <c r="N76" s="887"/>
      <c r="O76" s="887"/>
      <c r="P76" s="888"/>
      <c r="Q76" s="890"/>
      <c r="R76" s="891"/>
      <c r="S76" s="891"/>
      <c r="T76" s="891"/>
      <c r="U76" s="847"/>
      <c r="V76" s="892"/>
      <c r="W76" s="891"/>
      <c r="X76" s="891"/>
      <c r="Y76" s="891"/>
      <c r="Z76" s="847"/>
      <c r="AA76" s="892"/>
      <c r="AB76" s="891"/>
      <c r="AC76" s="891"/>
      <c r="AD76" s="891"/>
      <c r="AE76" s="847"/>
      <c r="AF76" s="892"/>
      <c r="AG76" s="891"/>
      <c r="AH76" s="891"/>
      <c r="AI76" s="891"/>
      <c r="AJ76" s="847"/>
      <c r="AK76" s="892"/>
      <c r="AL76" s="891"/>
      <c r="AM76" s="891"/>
      <c r="AN76" s="891"/>
      <c r="AO76" s="847"/>
      <c r="AP76" s="892"/>
      <c r="AQ76" s="891"/>
      <c r="AR76" s="891"/>
      <c r="AS76" s="891"/>
      <c r="AT76" s="847"/>
      <c r="AU76" s="892"/>
      <c r="AV76" s="891"/>
      <c r="AW76" s="891"/>
      <c r="AX76" s="891"/>
      <c r="AY76" s="847"/>
      <c r="AZ76" s="845"/>
      <c r="BA76" s="845"/>
      <c r="BB76" s="845"/>
      <c r="BC76" s="845"/>
      <c r="BD76" s="846"/>
      <c r="BE76" s="235"/>
      <c r="BF76" s="235"/>
      <c r="BG76" s="235"/>
      <c r="BH76" s="235"/>
      <c r="BI76" s="235"/>
      <c r="BJ76" s="235"/>
      <c r="BK76" s="235"/>
      <c r="BL76" s="235"/>
      <c r="BM76" s="235"/>
      <c r="BN76" s="235"/>
      <c r="BO76" s="235"/>
      <c r="BP76" s="235"/>
      <c r="BQ76" s="232">
        <v>70</v>
      </c>
      <c r="BR76" s="237"/>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2">
      <c r="A77" s="232">
        <v>10</v>
      </c>
      <c r="B77" s="886"/>
      <c r="C77" s="887"/>
      <c r="D77" s="887"/>
      <c r="E77" s="887"/>
      <c r="F77" s="887"/>
      <c r="G77" s="887"/>
      <c r="H77" s="887"/>
      <c r="I77" s="887"/>
      <c r="J77" s="887"/>
      <c r="K77" s="887"/>
      <c r="L77" s="887"/>
      <c r="M77" s="887"/>
      <c r="N77" s="887"/>
      <c r="O77" s="887"/>
      <c r="P77" s="888"/>
      <c r="Q77" s="890"/>
      <c r="R77" s="891"/>
      <c r="S77" s="891"/>
      <c r="T77" s="891"/>
      <c r="U77" s="847"/>
      <c r="V77" s="892"/>
      <c r="W77" s="891"/>
      <c r="X77" s="891"/>
      <c r="Y77" s="891"/>
      <c r="Z77" s="847"/>
      <c r="AA77" s="892"/>
      <c r="AB77" s="891"/>
      <c r="AC77" s="891"/>
      <c r="AD77" s="891"/>
      <c r="AE77" s="847"/>
      <c r="AF77" s="892"/>
      <c r="AG77" s="891"/>
      <c r="AH77" s="891"/>
      <c r="AI77" s="891"/>
      <c r="AJ77" s="847"/>
      <c r="AK77" s="892"/>
      <c r="AL77" s="891"/>
      <c r="AM77" s="891"/>
      <c r="AN77" s="891"/>
      <c r="AO77" s="847"/>
      <c r="AP77" s="892"/>
      <c r="AQ77" s="891"/>
      <c r="AR77" s="891"/>
      <c r="AS77" s="891"/>
      <c r="AT77" s="847"/>
      <c r="AU77" s="892"/>
      <c r="AV77" s="891"/>
      <c r="AW77" s="891"/>
      <c r="AX77" s="891"/>
      <c r="AY77" s="847"/>
      <c r="AZ77" s="845"/>
      <c r="BA77" s="845"/>
      <c r="BB77" s="845"/>
      <c r="BC77" s="845"/>
      <c r="BD77" s="846"/>
      <c r="BE77" s="235"/>
      <c r="BF77" s="235"/>
      <c r="BG77" s="235"/>
      <c r="BH77" s="235"/>
      <c r="BI77" s="235"/>
      <c r="BJ77" s="235"/>
      <c r="BK77" s="235"/>
      <c r="BL77" s="235"/>
      <c r="BM77" s="235"/>
      <c r="BN77" s="235"/>
      <c r="BO77" s="235"/>
      <c r="BP77" s="235"/>
      <c r="BQ77" s="232">
        <v>71</v>
      </c>
      <c r="BR77" s="237"/>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2">
      <c r="A78" s="232">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5"/>
      <c r="BF78" s="235"/>
      <c r="BG78" s="235"/>
      <c r="BH78" s="235"/>
      <c r="BI78" s="235"/>
      <c r="BJ78" s="224"/>
      <c r="BK78" s="224"/>
      <c r="BL78" s="224"/>
      <c r="BM78" s="224"/>
      <c r="BN78" s="224"/>
      <c r="BO78" s="235"/>
      <c r="BP78" s="235"/>
      <c r="BQ78" s="232">
        <v>72</v>
      </c>
      <c r="BR78" s="237"/>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2">
      <c r="A79" s="232">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5"/>
      <c r="BF79" s="235"/>
      <c r="BG79" s="235"/>
      <c r="BH79" s="235"/>
      <c r="BI79" s="235"/>
      <c r="BJ79" s="224"/>
      <c r="BK79" s="224"/>
      <c r="BL79" s="224"/>
      <c r="BM79" s="224"/>
      <c r="BN79" s="224"/>
      <c r="BO79" s="235"/>
      <c r="BP79" s="235"/>
      <c r="BQ79" s="232">
        <v>73</v>
      </c>
      <c r="BR79" s="237"/>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2">
      <c r="A80" s="232">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5"/>
      <c r="BF80" s="235"/>
      <c r="BG80" s="235"/>
      <c r="BH80" s="235"/>
      <c r="BI80" s="235"/>
      <c r="BJ80" s="235"/>
      <c r="BK80" s="235"/>
      <c r="BL80" s="235"/>
      <c r="BM80" s="235"/>
      <c r="BN80" s="235"/>
      <c r="BO80" s="235"/>
      <c r="BP80" s="235"/>
      <c r="BQ80" s="232">
        <v>74</v>
      </c>
      <c r="BR80" s="237"/>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2">
      <c r="A81" s="232">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5"/>
      <c r="BF81" s="235"/>
      <c r="BG81" s="235"/>
      <c r="BH81" s="235"/>
      <c r="BI81" s="235"/>
      <c r="BJ81" s="235"/>
      <c r="BK81" s="235"/>
      <c r="BL81" s="235"/>
      <c r="BM81" s="235"/>
      <c r="BN81" s="235"/>
      <c r="BO81" s="235"/>
      <c r="BP81" s="235"/>
      <c r="BQ81" s="232">
        <v>75</v>
      </c>
      <c r="BR81" s="237"/>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2">
      <c r="A82" s="232">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5"/>
      <c r="BF82" s="235"/>
      <c r="BG82" s="235"/>
      <c r="BH82" s="235"/>
      <c r="BI82" s="235"/>
      <c r="BJ82" s="235"/>
      <c r="BK82" s="235"/>
      <c r="BL82" s="235"/>
      <c r="BM82" s="235"/>
      <c r="BN82" s="235"/>
      <c r="BO82" s="235"/>
      <c r="BP82" s="235"/>
      <c r="BQ82" s="232">
        <v>76</v>
      </c>
      <c r="BR82" s="237"/>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2">
      <c r="A83" s="232">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5"/>
      <c r="BF83" s="235"/>
      <c r="BG83" s="235"/>
      <c r="BH83" s="235"/>
      <c r="BI83" s="235"/>
      <c r="BJ83" s="235"/>
      <c r="BK83" s="235"/>
      <c r="BL83" s="235"/>
      <c r="BM83" s="235"/>
      <c r="BN83" s="235"/>
      <c r="BO83" s="235"/>
      <c r="BP83" s="235"/>
      <c r="BQ83" s="232">
        <v>77</v>
      </c>
      <c r="BR83" s="237"/>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2">
      <c r="A84" s="232">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5"/>
      <c r="BF84" s="235"/>
      <c r="BG84" s="235"/>
      <c r="BH84" s="235"/>
      <c r="BI84" s="235"/>
      <c r="BJ84" s="235"/>
      <c r="BK84" s="235"/>
      <c r="BL84" s="235"/>
      <c r="BM84" s="235"/>
      <c r="BN84" s="235"/>
      <c r="BO84" s="235"/>
      <c r="BP84" s="235"/>
      <c r="BQ84" s="232">
        <v>78</v>
      </c>
      <c r="BR84" s="237"/>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2">
      <c r="A85" s="232">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5"/>
      <c r="BF85" s="235"/>
      <c r="BG85" s="235"/>
      <c r="BH85" s="235"/>
      <c r="BI85" s="235"/>
      <c r="BJ85" s="235"/>
      <c r="BK85" s="235"/>
      <c r="BL85" s="235"/>
      <c r="BM85" s="235"/>
      <c r="BN85" s="235"/>
      <c r="BO85" s="235"/>
      <c r="BP85" s="235"/>
      <c r="BQ85" s="232">
        <v>79</v>
      </c>
      <c r="BR85" s="237"/>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2">
      <c r="A86" s="232">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5"/>
      <c r="BF86" s="235"/>
      <c r="BG86" s="235"/>
      <c r="BH86" s="235"/>
      <c r="BI86" s="235"/>
      <c r="BJ86" s="235"/>
      <c r="BK86" s="235"/>
      <c r="BL86" s="235"/>
      <c r="BM86" s="235"/>
      <c r="BN86" s="235"/>
      <c r="BO86" s="235"/>
      <c r="BP86" s="235"/>
      <c r="BQ86" s="232">
        <v>80</v>
      </c>
      <c r="BR86" s="237"/>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2">
      <c r="A87" s="238">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5"/>
      <c r="BF87" s="235"/>
      <c r="BG87" s="235"/>
      <c r="BH87" s="235"/>
      <c r="BI87" s="235"/>
      <c r="BJ87" s="235"/>
      <c r="BK87" s="235"/>
      <c r="BL87" s="235"/>
      <c r="BM87" s="235"/>
      <c r="BN87" s="235"/>
      <c r="BO87" s="235"/>
      <c r="BP87" s="235"/>
      <c r="BQ87" s="232">
        <v>81</v>
      </c>
      <c r="BR87" s="237"/>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5">
      <c r="A88" s="234" t="s">
        <v>377</v>
      </c>
      <c r="B88" s="802" t="s">
        <v>402</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c r="AG88" s="857"/>
      <c r="AH88" s="857"/>
      <c r="AI88" s="857"/>
      <c r="AJ88" s="857"/>
      <c r="AK88" s="854"/>
      <c r="AL88" s="854"/>
      <c r="AM88" s="854"/>
      <c r="AN88" s="854"/>
      <c r="AO88" s="854"/>
      <c r="AP88" s="857"/>
      <c r="AQ88" s="857"/>
      <c r="AR88" s="857"/>
      <c r="AS88" s="857"/>
      <c r="AT88" s="857"/>
      <c r="AU88" s="857"/>
      <c r="AV88" s="857"/>
      <c r="AW88" s="857"/>
      <c r="AX88" s="857"/>
      <c r="AY88" s="857"/>
      <c r="AZ88" s="862"/>
      <c r="BA88" s="862"/>
      <c r="BB88" s="862"/>
      <c r="BC88" s="862"/>
      <c r="BD88" s="863"/>
      <c r="BE88" s="235"/>
      <c r="BF88" s="235"/>
      <c r="BG88" s="235"/>
      <c r="BH88" s="235"/>
      <c r="BI88" s="235"/>
      <c r="BJ88" s="235"/>
      <c r="BK88" s="235"/>
      <c r="BL88" s="235"/>
      <c r="BM88" s="235"/>
      <c r="BN88" s="235"/>
      <c r="BO88" s="235"/>
      <c r="BP88" s="235"/>
      <c r="BQ88" s="232">
        <v>82</v>
      </c>
      <c r="BR88" s="237"/>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802" t="s">
        <v>403</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c r="CS102" s="865"/>
      <c r="CT102" s="865"/>
      <c r="CU102" s="865"/>
      <c r="CV102" s="904"/>
      <c r="CW102" s="903"/>
      <c r="CX102" s="865"/>
      <c r="CY102" s="865"/>
      <c r="CZ102" s="865"/>
      <c r="DA102" s="904"/>
      <c r="DB102" s="903"/>
      <c r="DC102" s="865"/>
      <c r="DD102" s="865"/>
      <c r="DE102" s="865"/>
      <c r="DF102" s="904"/>
      <c r="DG102" s="903"/>
      <c r="DH102" s="865"/>
      <c r="DI102" s="865"/>
      <c r="DJ102" s="865"/>
      <c r="DK102" s="904"/>
      <c r="DL102" s="903"/>
      <c r="DM102" s="865"/>
      <c r="DN102" s="865"/>
      <c r="DO102" s="865"/>
      <c r="DP102" s="904"/>
      <c r="DQ102" s="903"/>
      <c r="DR102" s="865"/>
      <c r="DS102" s="865"/>
      <c r="DT102" s="865"/>
      <c r="DU102" s="904"/>
      <c r="DV102" s="802"/>
      <c r="DW102" s="803"/>
      <c r="DX102" s="803"/>
      <c r="DY102" s="803"/>
      <c r="DZ102" s="927"/>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8" t="s">
        <v>404</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9" t="s">
        <v>405</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406</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407</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30" t="s">
        <v>408</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409</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2">
      <c r="A109" s="925" t="s">
        <v>410</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411</v>
      </c>
      <c r="AB109" s="906"/>
      <c r="AC109" s="906"/>
      <c r="AD109" s="906"/>
      <c r="AE109" s="907"/>
      <c r="AF109" s="905" t="s">
        <v>412</v>
      </c>
      <c r="AG109" s="906"/>
      <c r="AH109" s="906"/>
      <c r="AI109" s="906"/>
      <c r="AJ109" s="907"/>
      <c r="AK109" s="905" t="s">
        <v>295</v>
      </c>
      <c r="AL109" s="906"/>
      <c r="AM109" s="906"/>
      <c r="AN109" s="906"/>
      <c r="AO109" s="907"/>
      <c r="AP109" s="905" t="s">
        <v>413</v>
      </c>
      <c r="AQ109" s="906"/>
      <c r="AR109" s="906"/>
      <c r="AS109" s="906"/>
      <c r="AT109" s="908"/>
      <c r="AU109" s="925" t="s">
        <v>410</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411</v>
      </c>
      <c r="BR109" s="906"/>
      <c r="BS109" s="906"/>
      <c r="BT109" s="906"/>
      <c r="BU109" s="907"/>
      <c r="BV109" s="905" t="s">
        <v>412</v>
      </c>
      <c r="BW109" s="906"/>
      <c r="BX109" s="906"/>
      <c r="BY109" s="906"/>
      <c r="BZ109" s="907"/>
      <c r="CA109" s="905" t="s">
        <v>295</v>
      </c>
      <c r="CB109" s="906"/>
      <c r="CC109" s="906"/>
      <c r="CD109" s="906"/>
      <c r="CE109" s="907"/>
      <c r="CF109" s="926" t="s">
        <v>413</v>
      </c>
      <c r="CG109" s="926"/>
      <c r="CH109" s="926"/>
      <c r="CI109" s="926"/>
      <c r="CJ109" s="926"/>
      <c r="CK109" s="905" t="s">
        <v>414</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411</v>
      </c>
      <c r="DH109" s="906"/>
      <c r="DI109" s="906"/>
      <c r="DJ109" s="906"/>
      <c r="DK109" s="907"/>
      <c r="DL109" s="905" t="s">
        <v>412</v>
      </c>
      <c r="DM109" s="906"/>
      <c r="DN109" s="906"/>
      <c r="DO109" s="906"/>
      <c r="DP109" s="907"/>
      <c r="DQ109" s="905" t="s">
        <v>295</v>
      </c>
      <c r="DR109" s="906"/>
      <c r="DS109" s="906"/>
      <c r="DT109" s="906"/>
      <c r="DU109" s="907"/>
      <c r="DV109" s="905" t="s">
        <v>413</v>
      </c>
      <c r="DW109" s="906"/>
      <c r="DX109" s="906"/>
      <c r="DY109" s="906"/>
      <c r="DZ109" s="908"/>
    </row>
    <row r="110" spans="1:131" s="224" customFormat="1" ht="26.25" customHeight="1" x14ac:dyDescent="0.2">
      <c r="A110" s="909" t="s">
        <v>415</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834730</v>
      </c>
      <c r="AB110" s="913"/>
      <c r="AC110" s="913"/>
      <c r="AD110" s="913"/>
      <c r="AE110" s="914"/>
      <c r="AF110" s="915">
        <v>849114</v>
      </c>
      <c r="AG110" s="913"/>
      <c r="AH110" s="913"/>
      <c r="AI110" s="913"/>
      <c r="AJ110" s="914"/>
      <c r="AK110" s="915">
        <v>871445</v>
      </c>
      <c r="AL110" s="913"/>
      <c r="AM110" s="913"/>
      <c r="AN110" s="913"/>
      <c r="AO110" s="914"/>
      <c r="AP110" s="916">
        <v>22.4</v>
      </c>
      <c r="AQ110" s="917"/>
      <c r="AR110" s="917"/>
      <c r="AS110" s="917"/>
      <c r="AT110" s="918"/>
      <c r="AU110" s="919" t="s">
        <v>69</v>
      </c>
      <c r="AV110" s="920"/>
      <c r="AW110" s="920"/>
      <c r="AX110" s="920"/>
      <c r="AY110" s="920"/>
      <c r="AZ110" s="942" t="s">
        <v>416</v>
      </c>
      <c r="BA110" s="910"/>
      <c r="BB110" s="910"/>
      <c r="BC110" s="910"/>
      <c r="BD110" s="910"/>
      <c r="BE110" s="910"/>
      <c r="BF110" s="910"/>
      <c r="BG110" s="910"/>
      <c r="BH110" s="910"/>
      <c r="BI110" s="910"/>
      <c r="BJ110" s="910"/>
      <c r="BK110" s="910"/>
      <c r="BL110" s="910"/>
      <c r="BM110" s="910"/>
      <c r="BN110" s="910"/>
      <c r="BO110" s="910"/>
      <c r="BP110" s="911"/>
      <c r="BQ110" s="943">
        <v>7832322</v>
      </c>
      <c r="BR110" s="944"/>
      <c r="BS110" s="944"/>
      <c r="BT110" s="944"/>
      <c r="BU110" s="944"/>
      <c r="BV110" s="944">
        <v>8083473</v>
      </c>
      <c r="BW110" s="944"/>
      <c r="BX110" s="944"/>
      <c r="BY110" s="944"/>
      <c r="BZ110" s="944"/>
      <c r="CA110" s="944">
        <v>7676917</v>
      </c>
      <c r="CB110" s="944"/>
      <c r="CC110" s="944"/>
      <c r="CD110" s="944"/>
      <c r="CE110" s="944"/>
      <c r="CF110" s="957">
        <v>197.1</v>
      </c>
      <c r="CG110" s="958"/>
      <c r="CH110" s="958"/>
      <c r="CI110" s="958"/>
      <c r="CJ110" s="958"/>
      <c r="CK110" s="959" t="s">
        <v>417</v>
      </c>
      <c r="CL110" s="960"/>
      <c r="CM110" s="942" t="s">
        <v>418</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122</v>
      </c>
      <c r="DH110" s="944"/>
      <c r="DI110" s="944"/>
      <c r="DJ110" s="944"/>
      <c r="DK110" s="944"/>
      <c r="DL110" s="944" t="s">
        <v>122</v>
      </c>
      <c r="DM110" s="944"/>
      <c r="DN110" s="944"/>
      <c r="DO110" s="944"/>
      <c r="DP110" s="944"/>
      <c r="DQ110" s="944" t="s">
        <v>122</v>
      </c>
      <c r="DR110" s="944"/>
      <c r="DS110" s="944"/>
      <c r="DT110" s="944"/>
      <c r="DU110" s="944"/>
      <c r="DV110" s="945" t="s">
        <v>122</v>
      </c>
      <c r="DW110" s="945"/>
      <c r="DX110" s="945"/>
      <c r="DY110" s="945"/>
      <c r="DZ110" s="946"/>
    </row>
    <row r="111" spans="1:131" s="224" customFormat="1" ht="26.25" customHeight="1" x14ac:dyDescent="0.2">
      <c r="A111" s="947" t="s">
        <v>419</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122</v>
      </c>
      <c r="AB111" s="951"/>
      <c r="AC111" s="951"/>
      <c r="AD111" s="951"/>
      <c r="AE111" s="952"/>
      <c r="AF111" s="953" t="s">
        <v>122</v>
      </c>
      <c r="AG111" s="951"/>
      <c r="AH111" s="951"/>
      <c r="AI111" s="951"/>
      <c r="AJ111" s="952"/>
      <c r="AK111" s="953" t="s">
        <v>122</v>
      </c>
      <c r="AL111" s="951"/>
      <c r="AM111" s="951"/>
      <c r="AN111" s="951"/>
      <c r="AO111" s="952"/>
      <c r="AP111" s="954" t="s">
        <v>122</v>
      </c>
      <c r="AQ111" s="955"/>
      <c r="AR111" s="955"/>
      <c r="AS111" s="955"/>
      <c r="AT111" s="956"/>
      <c r="AU111" s="921"/>
      <c r="AV111" s="922"/>
      <c r="AW111" s="922"/>
      <c r="AX111" s="922"/>
      <c r="AY111" s="922"/>
      <c r="AZ111" s="935" t="s">
        <v>420</v>
      </c>
      <c r="BA111" s="936"/>
      <c r="BB111" s="936"/>
      <c r="BC111" s="936"/>
      <c r="BD111" s="936"/>
      <c r="BE111" s="936"/>
      <c r="BF111" s="936"/>
      <c r="BG111" s="936"/>
      <c r="BH111" s="936"/>
      <c r="BI111" s="936"/>
      <c r="BJ111" s="936"/>
      <c r="BK111" s="936"/>
      <c r="BL111" s="936"/>
      <c r="BM111" s="936"/>
      <c r="BN111" s="936"/>
      <c r="BO111" s="936"/>
      <c r="BP111" s="937"/>
      <c r="BQ111" s="938">
        <v>403531</v>
      </c>
      <c r="BR111" s="939"/>
      <c r="BS111" s="939"/>
      <c r="BT111" s="939"/>
      <c r="BU111" s="939"/>
      <c r="BV111" s="939">
        <v>285529</v>
      </c>
      <c r="BW111" s="939"/>
      <c r="BX111" s="939"/>
      <c r="BY111" s="939"/>
      <c r="BZ111" s="939"/>
      <c r="CA111" s="939">
        <v>306056</v>
      </c>
      <c r="CB111" s="939"/>
      <c r="CC111" s="939"/>
      <c r="CD111" s="939"/>
      <c r="CE111" s="939"/>
      <c r="CF111" s="933">
        <v>7.9</v>
      </c>
      <c r="CG111" s="934"/>
      <c r="CH111" s="934"/>
      <c r="CI111" s="934"/>
      <c r="CJ111" s="934"/>
      <c r="CK111" s="961"/>
      <c r="CL111" s="962"/>
      <c r="CM111" s="935" t="s">
        <v>421</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122</v>
      </c>
      <c r="DH111" s="939"/>
      <c r="DI111" s="939"/>
      <c r="DJ111" s="939"/>
      <c r="DK111" s="939"/>
      <c r="DL111" s="939" t="s">
        <v>122</v>
      </c>
      <c r="DM111" s="939"/>
      <c r="DN111" s="939"/>
      <c r="DO111" s="939"/>
      <c r="DP111" s="939"/>
      <c r="DQ111" s="939" t="s">
        <v>122</v>
      </c>
      <c r="DR111" s="939"/>
      <c r="DS111" s="939"/>
      <c r="DT111" s="939"/>
      <c r="DU111" s="939"/>
      <c r="DV111" s="940" t="s">
        <v>122</v>
      </c>
      <c r="DW111" s="940"/>
      <c r="DX111" s="940"/>
      <c r="DY111" s="940"/>
      <c r="DZ111" s="941"/>
    </row>
    <row r="112" spans="1:131" s="224" customFormat="1" ht="26.25" customHeight="1" x14ac:dyDescent="0.2">
      <c r="A112" s="965" t="s">
        <v>422</v>
      </c>
      <c r="B112" s="966"/>
      <c r="C112" s="936" t="s">
        <v>423</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122</v>
      </c>
      <c r="AB112" s="972"/>
      <c r="AC112" s="972"/>
      <c r="AD112" s="972"/>
      <c r="AE112" s="973"/>
      <c r="AF112" s="974" t="s">
        <v>122</v>
      </c>
      <c r="AG112" s="972"/>
      <c r="AH112" s="972"/>
      <c r="AI112" s="972"/>
      <c r="AJ112" s="973"/>
      <c r="AK112" s="974" t="s">
        <v>122</v>
      </c>
      <c r="AL112" s="972"/>
      <c r="AM112" s="972"/>
      <c r="AN112" s="972"/>
      <c r="AO112" s="973"/>
      <c r="AP112" s="975" t="s">
        <v>122</v>
      </c>
      <c r="AQ112" s="976"/>
      <c r="AR112" s="976"/>
      <c r="AS112" s="976"/>
      <c r="AT112" s="977"/>
      <c r="AU112" s="921"/>
      <c r="AV112" s="922"/>
      <c r="AW112" s="922"/>
      <c r="AX112" s="922"/>
      <c r="AY112" s="922"/>
      <c r="AZ112" s="935" t="s">
        <v>424</v>
      </c>
      <c r="BA112" s="936"/>
      <c r="BB112" s="936"/>
      <c r="BC112" s="936"/>
      <c r="BD112" s="936"/>
      <c r="BE112" s="936"/>
      <c r="BF112" s="936"/>
      <c r="BG112" s="936"/>
      <c r="BH112" s="936"/>
      <c r="BI112" s="936"/>
      <c r="BJ112" s="936"/>
      <c r="BK112" s="936"/>
      <c r="BL112" s="936"/>
      <c r="BM112" s="936"/>
      <c r="BN112" s="936"/>
      <c r="BO112" s="936"/>
      <c r="BP112" s="937"/>
      <c r="BQ112" s="938">
        <v>782298</v>
      </c>
      <c r="BR112" s="939"/>
      <c r="BS112" s="939"/>
      <c r="BT112" s="939"/>
      <c r="BU112" s="939"/>
      <c r="BV112" s="939">
        <v>704931</v>
      </c>
      <c r="BW112" s="939"/>
      <c r="BX112" s="939"/>
      <c r="BY112" s="939"/>
      <c r="BZ112" s="939"/>
      <c r="CA112" s="939">
        <v>781910</v>
      </c>
      <c r="CB112" s="939"/>
      <c r="CC112" s="939"/>
      <c r="CD112" s="939"/>
      <c r="CE112" s="939"/>
      <c r="CF112" s="933">
        <v>20.100000000000001</v>
      </c>
      <c r="CG112" s="934"/>
      <c r="CH112" s="934"/>
      <c r="CI112" s="934"/>
      <c r="CJ112" s="934"/>
      <c r="CK112" s="961"/>
      <c r="CL112" s="962"/>
      <c r="CM112" s="935" t="s">
        <v>425</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122</v>
      </c>
      <c r="DH112" s="939"/>
      <c r="DI112" s="939"/>
      <c r="DJ112" s="939"/>
      <c r="DK112" s="939"/>
      <c r="DL112" s="939" t="s">
        <v>122</v>
      </c>
      <c r="DM112" s="939"/>
      <c r="DN112" s="939"/>
      <c r="DO112" s="939"/>
      <c r="DP112" s="939"/>
      <c r="DQ112" s="939" t="s">
        <v>122</v>
      </c>
      <c r="DR112" s="939"/>
      <c r="DS112" s="939"/>
      <c r="DT112" s="939"/>
      <c r="DU112" s="939"/>
      <c r="DV112" s="940" t="s">
        <v>122</v>
      </c>
      <c r="DW112" s="940"/>
      <c r="DX112" s="940"/>
      <c r="DY112" s="940"/>
      <c r="DZ112" s="941"/>
    </row>
    <row r="113" spans="1:130" s="224" customFormat="1" ht="26.25" customHeight="1" x14ac:dyDescent="0.2">
      <c r="A113" s="967"/>
      <c r="B113" s="968"/>
      <c r="C113" s="936" t="s">
        <v>426</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128863</v>
      </c>
      <c r="AB113" s="951"/>
      <c r="AC113" s="951"/>
      <c r="AD113" s="951"/>
      <c r="AE113" s="952"/>
      <c r="AF113" s="953">
        <v>124648</v>
      </c>
      <c r="AG113" s="951"/>
      <c r="AH113" s="951"/>
      <c r="AI113" s="951"/>
      <c r="AJ113" s="952"/>
      <c r="AK113" s="953">
        <v>118363</v>
      </c>
      <c r="AL113" s="951"/>
      <c r="AM113" s="951"/>
      <c r="AN113" s="951"/>
      <c r="AO113" s="952"/>
      <c r="AP113" s="954">
        <v>3</v>
      </c>
      <c r="AQ113" s="955"/>
      <c r="AR113" s="955"/>
      <c r="AS113" s="955"/>
      <c r="AT113" s="956"/>
      <c r="AU113" s="921"/>
      <c r="AV113" s="922"/>
      <c r="AW113" s="922"/>
      <c r="AX113" s="922"/>
      <c r="AY113" s="922"/>
      <c r="AZ113" s="935" t="s">
        <v>427</v>
      </c>
      <c r="BA113" s="936"/>
      <c r="BB113" s="936"/>
      <c r="BC113" s="936"/>
      <c r="BD113" s="936"/>
      <c r="BE113" s="936"/>
      <c r="BF113" s="936"/>
      <c r="BG113" s="936"/>
      <c r="BH113" s="936"/>
      <c r="BI113" s="936"/>
      <c r="BJ113" s="936"/>
      <c r="BK113" s="936"/>
      <c r="BL113" s="936"/>
      <c r="BM113" s="936"/>
      <c r="BN113" s="936"/>
      <c r="BO113" s="936"/>
      <c r="BP113" s="937"/>
      <c r="BQ113" s="938">
        <v>347407</v>
      </c>
      <c r="BR113" s="939"/>
      <c r="BS113" s="939"/>
      <c r="BT113" s="939"/>
      <c r="BU113" s="939"/>
      <c r="BV113" s="939">
        <v>302717</v>
      </c>
      <c r="BW113" s="939"/>
      <c r="BX113" s="939"/>
      <c r="BY113" s="939"/>
      <c r="BZ113" s="939"/>
      <c r="CA113" s="939">
        <v>267666</v>
      </c>
      <c r="CB113" s="939"/>
      <c r="CC113" s="939"/>
      <c r="CD113" s="939"/>
      <c r="CE113" s="939"/>
      <c r="CF113" s="933">
        <v>6.9</v>
      </c>
      <c r="CG113" s="934"/>
      <c r="CH113" s="934"/>
      <c r="CI113" s="934"/>
      <c r="CJ113" s="934"/>
      <c r="CK113" s="961"/>
      <c r="CL113" s="962"/>
      <c r="CM113" s="935" t="s">
        <v>428</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122</v>
      </c>
      <c r="DH113" s="972"/>
      <c r="DI113" s="972"/>
      <c r="DJ113" s="972"/>
      <c r="DK113" s="973"/>
      <c r="DL113" s="974" t="s">
        <v>122</v>
      </c>
      <c r="DM113" s="972"/>
      <c r="DN113" s="972"/>
      <c r="DO113" s="972"/>
      <c r="DP113" s="973"/>
      <c r="DQ113" s="974" t="s">
        <v>122</v>
      </c>
      <c r="DR113" s="972"/>
      <c r="DS113" s="972"/>
      <c r="DT113" s="972"/>
      <c r="DU113" s="973"/>
      <c r="DV113" s="975" t="s">
        <v>122</v>
      </c>
      <c r="DW113" s="976"/>
      <c r="DX113" s="976"/>
      <c r="DY113" s="976"/>
      <c r="DZ113" s="977"/>
    </row>
    <row r="114" spans="1:130" s="224" customFormat="1" ht="26.25" customHeight="1" x14ac:dyDescent="0.2">
      <c r="A114" s="967"/>
      <c r="B114" s="968"/>
      <c r="C114" s="936" t="s">
        <v>429</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41596</v>
      </c>
      <c r="AB114" s="972"/>
      <c r="AC114" s="972"/>
      <c r="AD114" s="972"/>
      <c r="AE114" s="973"/>
      <c r="AF114" s="974">
        <v>43922</v>
      </c>
      <c r="AG114" s="972"/>
      <c r="AH114" s="972"/>
      <c r="AI114" s="972"/>
      <c r="AJ114" s="973"/>
      <c r="AK114" s="974">
        <v>52122</v>
      </c>
      <c r="AL114" s="972"/>
      <c r="AM114" s="972"/>
      <c r="AN114" s="972"/>
      <c r="AO114" s="973"/>
      <c r="AP114" s="975">
        <v>1.3</v>
      </c>
      <c r="AQ114" s="976"/>
      <c r="AR114" s="976"/>
      <c r="AS114" s="976"/>
      <c r="AT114" s="977"/>
      <c r="AU114" s="921"/>
      <c r="AV114" s="922"/>
      <c r="AW114" s="922"/>
      <c r="AX114" s="922"/>
      <c r="AY114" s="922"/>
      <c r="AZ114" s="935" t="s">
        <v>430</v>
      </c>
      <c r="BA114" s="936"/>
      <c r="BB114" s="936"/>
      <c r="BC114" s="936"/>
      <c r="BD114" s="936"/>
      <c r="BE114" s="936"/>
      <c r="BF114" s="936"/>
      <c r="BG114" s="936"/>
      <c r="BH114" s="936"/>
      <c r="BI114" s="936"/>
      <c r="BJ114" s="936"/>
      <c r="BK114" s="936"/>
      <c r="BL114" s="936"/>
      <c r="BM114" s="936"/>
      <c r="BN114" s="936"/>
      <c r="BO114" s="936"/>
      <c r="BP114" s="937"/>
      <c r="BQ114" s="938">
        <v>1335389</v>
      </c>
      <c r="BR114" s="939"/>
      <c r="BS114" s="939"/>
      <c r="BT114" s="939"/>
      <c r="BU114" s="939"/>
      <c r="BV114" s="939">
        <v>1303565</v>
      </c>
      <c r="BW114" s="939"/>
      <c r="BX114" s="939"/>
      <c r="BY114" s="939"/>
      <c r="BZ114" s="939"/>
      <c r="CA114" s="939">
        <v>1320224</v>
      </c>
      <c r="CB114" s="939"/>
      <c r="CC114" s="939"/>
      <c r="CD114" s="939"/>
      <c r="CE114" s="939"/>
      <c r="CF114" s="933">
        <v>33.9</v>
      </c>
      <c r="CG114" s="934"/>
      <c r="CH114" s="934"/>
      <c r="CI114" s="934"/>
      <c r="CJ114" s="934"/>
      <c r="CK114" s="961"/>
      <c r="CL114" s="962"/>
      <c r="CM114" s="935" t="s">
        <v>431</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122</v>
      </c>
      <c r="DH114" s="972"/>
      <c r="DI114" s="972"/>
      <c r="DJ114" s="972"/>
      <c r="DK114" s="973"/>
      <c r="DL114" s="974" t="s">
        <v>122</v>
      </c>
      <c r="DM114" s="972"/>
      <c r="DN114" s="972"/>
      <c r="DO114" s="972"/>
      <c r="DP114" s="973"/>
      <c r="DQ114" s="974" t="s">
        <v>122</v>
      </c>
      <c r="DR114" s="972"/>
      <c r="DS114" s="972"/>
      <c r="DT114" s="972"/>
      <c r="DU114" s="973"/>
      <c r="DV114" s="975" t="s">
        <v>122</v>
      </c>
      <c r="DW114" s="976"/>
      <c r="DX114" s="976"/>
      <c r="DY114" s="976"/>
      <c r="DZ114" s="977"/>
    </row>
    <row r="115" spans="1:130" s="224" customFormat="1" ht="26.25" customHeight="1" x14ac:dyDescent="0.2">
      <c r="A115" s="967"/>
      <c r="B115" s="968"/>
      <c r="C115" s="936" t="s">
        <v>432</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t="s">
        <v>122</v>
      </c>
      <c r="AB115" s="951"/>
      <c r="AC115" s="951"/>
      <c r="AD115" s="951"/>
      <c r="AE115" s="952"/>
      <c r="AF115" s="953" t="s">
        <v>122</v>
      </c>
      <c r="AG115" s="951"/>
      <c r="AH115" s="951"/>
      <c r="AI115" s="951"/>
      <c r="AJ115" s="952"/>
      <c r="AK115" s="953" t="s">
        <v>122</v>
      </c>
      <c r="AL115" s="951"/>
      <c r="AM115" s="951"/>
      <c r="AN115" s="951"/>
      <c r="AO115" s="952"/>
      <c r="AP115" s="954" t="s">
        <v>122</v>
      </c>
      <c r="AQ115" s="955"/>
      <c r="AR115" s="955"/>
      <c r="AS115" s="955"/>
      <c r="AT115" s="956"/>
      <c r="AU115" s="921"/>
      <c r="AV115" s="922"/>
      <c r="AW115" s="922"/>
      <c r="AX115" s="922"/>
      <c r="AY115" s="922"/>
      <c r="AZ115" s="935" t="s">
        <v>433</v>
      </c>
      <c r="BA115" s="936"/>
      <c r="BB115" s="936"/>
      <c r="BC115" s="936"/>
      <c r="BD115" s="936"/>
      <c r="BE115" s="936"/>
      <c r="BF115" s="936"/>
      <c r="BG115" s="936"/>
      <c r="BH115" s="936"/>
      <c r="BI115" s="936"/>
      <c r="BJ115" s="936"/>
      <c r="BK115" s="936"/>
      <c r="BL115" s="936"/>
      <c r="BM115" s="936"/>
      <c r="BN115" s="936"/>
      <c r="BO115" s="936"/>
      <c r="BP115" s="937"/>
      <c r="BQ115" s="938" t="s">
        <v>122</v>
      </c>
      <c r="BR115" s="939"/>
      <c r="BS115" s="939"/>
      <c r="BT115" s="939"/>
      <c r="BU115" s="939"/>
      <c r="BV115" s="939" t="s">
        <v>122</v>
      </c>
      <c r="BW115" s="939"/>
      <c r="BX115" s="939"/>
      <c r="BY115" s="939"/>
      <c r="BZ115" s="939"/>
      <c r="CA115" s="939" t="s">
        <v>122</v>
      </c>
      <c r="CB115" s="939"/>
      <c r="CC115" s="939"/>
      <c r="CD115" s="939"/>
      <c r="CE115" s="939"/>
      <c r="CF115" s="933" t="s">
        <v>122</v>
      </c>
      <c r="CG115" s="934"/>
      <c r="CH115" s="934"/>
      <c r="CI115" s="934"/>
      <c r="CJ115" s="934"/>
      <c r="CK115" s="961"/>
      <c r="CL115" s="962"/>
      <c r="CM115" s="935" t="s">
        <v>434</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122</v>
      </c>
      <c r="DH115" s="972"/>
      <c r="DI115" s="972"/>
      <c r="DJ115" s="972"/>
      <c r="DK115" s="973"/>
      <c r="DL115" s="974" t="s">
        <v>122</v>
      </c>
      <c r="DM115" s="972"/>
      <c r="DN115" s="972"/>
      <c r="DO115" s="972"/>
      <c r="DP115" s="973"/>
      <c r="DQ115" s="974" t="s">
        <v>122</v>
      </c>
      <c r="DR115" s="972"/>
      <c r="DS115" s="972"/>
      <c r="DT115" s="972"/>
      <c r="DU115" s="973"/>
      <c r="DV115" s="975" t="s">
        <v>122</v>
      </c>
      <c r="DW115" s="976"/>
      <c r="DX115" s="976"/>
      <c r="DY115" s="976"/>
      <c r="DZ115" s="977"/>
    </row>
    <row r="116" spans="1:130" s="224" customFormat="1" ht="26.25" customHeight="1" x14ac:dyDescent="0.2">
      <c r="A116" s="969"/>
      <c r="B116" s="970"/>
      <c r="C116" s="978" t="s">
        <v>435</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122</v>
      </c>
      <c r="AB116" s="972"/>
      <c r="AC116" s="972"/>
      <c r="AD116" s="972"/>
      <c r="AE116" s="973"/>
      <c r="AF116" s="974" t="s">
        <v>122</v>
      </c>
      <c r="AG116" s="972"/>
      <c r="AH116" s="972"/>
      <c r="AI116" s="972"/>
      <c r="AJ116" s="973"/>
      <c r="AK116" s="974" t="s">
        <v>122</v>
      </c>
      <c r="AL116" s="972"/>
      <c r="AM116" s="972"/>
      <c r="AN116" s="972"/>
      <c r="AO116" s="973"/>
      <c r="AP116" s="975" t="s">
        <v>122</v>
      </c>
      <c r="AQ116" s="976"/>
      <c r="AR116" s="976"/>
      <c r="AS116" s="976"/>
      <c r="AT116" s="977"/>
      <c r="AU116" s="921"/>
      <c r="AV116" s="922"/>
      <c r="AW116" s="922"/>
      <c r="AX116" s="922"/>
      <c r="AY116" s="922"/>
      <c r="AZ116" s="980" t="s">
        <v>436</v>
      </c>
      <c r="BA116" s="981"/>
      <c r="BB116" s="981"/>
      <c r="BC116" s="981"/>
      <c r="BD116" s="981"/>
      <c r="BE116" s="981"/>
      <c r="BF116" s="981"/>
      <c r="BG116" s="981"/>
      <c r="BH116" s="981"/>
      <c r="BI116" s="981"/>
      <c r="BJ116" s="981"/>
      <c r="BK116" s="981"/>
      <c r="BL116" s="981"/>
      <c r="BM116" s="981"/>
      <c r="BN116" s="981"/>
      <c r="BO116" s="981"/>
      <c r="BP116" s="982"/>
      <c r="BQ116" s="938" t="s">
        <v>122</v>
      </c>
      <c r="BR116" s="939"/>
      <c r="BS116" s="939"/>
      <c r="BT116" s="939"/>
      <c r="BU116" s="939"/>
      <c r="BV116" s="939" t="s">
        <v>122</v>
      </c>
      <c r="BW116" s="939"/>
      <c r="BX116" s="939"/>
      <c r="BY116" s="939"/>
      <c r="BZ116" s="939"/>
      <c r="CA116" s="939" t="s">
        <v>122</v>
      </c>
      <c r="CB116" s="939"/>
      <c r="CC116" s="939"/>
      <c r="CD116" s="939"/>
      <c r="CE116" s="939"/>
      <c r="CF116" s="933" t="s">
        <v>122</v>
      </c>
      <c r="CG116" s="934"/>
      <c r="CH116" s="934"/>
      <c r="CI116" s="934"/>
      <c r="CJ116" s="934"/>
      <c r="CK116" s="961"/>
      <c r="CL116" s="962"/>
      <c r="CM116" s="935" t="s">
        <v>437</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122</v>
      </c>
      <c r="DH116" s="972"/>
      <c r="DI116" s="972"/>
      <c r="DJ116" s="972"/>
      <c r="DK116" s="973"/>
      <c r="DL116" s="974" t="s">
        <v>122</v>
      </c>
      <c r="DM116" s="972"/>
      <c r="DN116" s="972"/>
      <c r="DO116" s="972"/>
      <c r="DP116" s="973"/>
      <c r="DQ116" s="974" t="s">
        <v>122</v>
      </c>
      <c r="DR116" s="972"/>
      <c r="DS116" s="972"/>
      <c r="DT116" s="972"/>
      <c r="DU116" s="973"/>
      <c r="DV116" s="975" t="s">
        <v>122</v>
      </c>
      <c r="DW116" s="976"/>
      <c r="DX116" s="976"/>
      <c r="DY116" s="976"/>
      <c r="DZ116" s="977"/>
    </row>
    <row r="117" spans="1:130" s="224" customFormat="1" ht="26.25" customHeight="1" x14ac:dyDescent="0.2">
      <c r="A117" s="925" t="s">
        <v>178</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438</v>
      </c>
      <c r="Z117" s="907"/>
      <c r="AA117" s="991">
        <v>1005189</v>
      </c>
      <c r="AB117" s="992"/>
      <c r="AC117" s="992"/>
      <c r="AD117" s="992"/>
      <c r="AE117" s="993"/>
      <c r="AF117" s="994">
        <v>1017684</v>
      </c>
      <c r="AG117" s="992"/>
      <c r="AH117" s="992"/>
      <c r="AI117" s="992"/>
      <c r="AJ117" s="993"/>
      <c r="AK117" s="994">
        <v>1041930</v>
      </c>
      <c r="AL117" s="992"/>
      <c r="AM117" s="992"/>
      <c r="AN117" s="992"/>
      <c r="AO117" s="993"/>
      <c r="AP117" s="995"/>
      <c r="AQ117" s="996"/>
      <c r="AR117" s="996"/>
      <c r="AS117" s="996"/>
      <c r="AT117" s="997"/>
      <c r="AU117" s="921"/>
      <c r="AV117" s="922"/>
      <c r="AW117" s="922"/>
      <c r="AX117" s="922"/>
      <c r="AY117" s="922"/>
      <c r="AZ117" s="987" t="s">
        <v>439</v>
      </c>
      <c r="BA117" s="988"/>
      <c r="BB117" s="988"/>
      <c r="BC117" s="988"/>
      <c r="BD117" s="988"/>
      <c r="BE117" s="988"/>
      <c r="BF117" s="988"/>
      <c r="BG117" s="988"/>
      <c r="BH117" s="988"/>
      <c r="BI117" s="988"/>
      <c r="BJ117" s="988"/>
      <c r="BK117" s="988"/>
      <c r="BL117" s="988"/>
      <c r="BM117" s="988"/>
      <c r="BN117" s="988"/>
      <c r="BO117" s="988"/>
      <c r="BP117" s="989"/>
      <c r="BQ117" s="938" t="s">
        <v>122</v>
      </c>
      <c r="BR117" s="939"/>
      <c r="BS117" s="939"/>
      <c r="BT117" s="939"/>
      <c r="BU117" s="939"/>
      <c r="BV117" s="939" t="s">
        <v>122</v>
      </c>
      <c r="BW117" s="939"/>
      <c r="BX117" s="939"/>
      <c r="BY117" s="939"/>
      <c r="BZ117" s="939"/>
      <c r="CA117" s="939" t="s">
        <v>122</v>
      </c>
      <c r="CB117" s="939"/>
      <c r="CC117" s="939"/>
      <c r="CD117" s="939"/>
      <c r="CE117" s="939"/>
      <c r="CF117" s="933" t="s">
        <v>122</v>
      </c>
      <c r="CG117" s="934"/>
      <c r="CH117" s="934"/>
      <c r="CI117" s="934"/>
      <c r="CJ117" s="934"/>
      <c r="CK117" s="961"/>
      <c r="CL117" s="962"/>
      <c r="CM117" s="935" t="s">
        <v>440</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122</v>
      </c>
      <c r="DH117" s="972"/>
      <c r="DI117" s="972"/>
      <c r="DJ117" s="972"/>
      <c r="DK117" s="973"/>
      <c r="DL117" s="974" t="s">
        <v>122</v>
      </c>
      <c r="DM117" s="972"/>
      <c r="DN117" s="972"/>
      <c r="DO117" s="972"/>
      <c r="DP117" s="973"/>
      <c r="DQ117" s="974" t="s">
        <v>122</v>
      </c>
      <c r="DR117" s="972"/>
      <c r="DS117" s="972"/>
      <c r="DT117" s="972"/>
      <c r="DU117" s="973"/>
      <c r="DV117" s="975" t="s">
        <v>122</v>
      </c>
      <c r="DW117" s="976"/>
      <c r="DX117" s="976"/>
      <c r="DY117" s="976"/>
      <c r="DZ117" s="977"/>
    </row>
    <row r="118" spans="1:130" s="224" customFormat="1" ht="26.25" customHeight="1" x14ac:dyDescent="0.2">
      <c r="A118" s="925" t="s">
        <v>414</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411</v>
      </c>
      <c r="AB118" s="906"/>
      <c r="AC118" s="906"/>
      <c r="AD118" s="906"/>
      <c r="AE118" s="907"/>
      <c r="AF118" s="905" t="s">
        <v>412</v>
      </c>
      <c r="AG118" s="906"/>
      <c r="AH118" s="906"/>
      <c r="AI118" s="906"/>
      <c r="AJ118" s="907"/>
      <c r="AK118" s="905" t="s">
        <v>295</v>
      </c>
      <c r="AL118" s="906"/>
      <c r="AM118" s="906"/>
      <c r="AN118" s="906"/>
      <c r="AO118" s="907"/>
      <c r="AP118" s="983" t="s">
        <v>413</v>
      </c>
      <c r="AQ118" s="984"/>
      <c r="AR118" s="984"/>
      <c r="AS118" s="984"/>
      <c r="AT118" s="985"/>
      <c r="AU118" s="921"/>
      <c r="AV118" s="922"/>
      <c r="AW118" s="922"/>
      <c r="AX118" s="922"/>
      <c r="AY118" s="922"/>
      <c r="AZ118" s="986" t="s">
        <v>441</v>
      </c>
      <c r="BA118" s="978"/>
      <c r="BB118" s="978"/>
      <c r="BC118" s="978"/>
      <c r="BD118" s="978"/>
      <c r="BE118" s="978"/>
      <c r="BF118" s="978"/>
      <c r="BG118" s="978"/>
      <c r="BH118" s="978"/>
      <c r="BI118" s="978"/>
      <c r="BJ118" s="978"/>
      <c r="BK118" s="978"/>
      <c r="BL118" s="978"/>
      <c r="BM118" s="978"/>
      <c r="BN118" s="978"/>
      <c r="BO118" s="978"/>
      <c r="BP118" s="979"/>
      <c r="BQ118" s="1012" t="s">
        <v>122</v>
      </c>
      <c r="BR118" s="1013"/>
      <c r="BS118" s="1013"/>
      <c r="BT118" s="1013"/>
      <c r="BU118" s="1013"/>
      <c r="BV118" s="1013" t="s">
        <v>122</v>
      </c>
      <c r="BW118" s="1013"/>
      <c r="BX118" s="1013"/>
      <c r="BY118" s="1013"/>
      <c r="BZ118" s="1013"/>
      <c r="CA118" s="1013" t="s">
        <v>122</v>
      </c>
      <c r="CB118" s="1013"/>
      <c r="CC118" s="1013"/>
      <c r="CD118" s="1013"/>
      <c r="CE118" s="1013"/>
      <c r="CF118" s="933" t="s">
        <v>122</v>
      </c>
      <c r="CG118" s="934"/>
      <c r="CH118" s="934"/>
      <c r="CI118" s="934"/>
      <c r="CJ118" s="934"/>
      <c r="CK118" s="961"/>
      <c r="CL118" s="962"/>
      <c r="CM118" s="935" t="s">
        <v>442</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122</v>
      </c>
      <c r="DH118" s="972"/>
      <c r="DI118" s="972"/>
      <c r="DJ118" s="972"/>
      <c r="DK118" s="973"/>
      <c r="DL118" s="974" t="s">
        <v>122</v>
      </c>
      <c r="DM118" s="972"/>
      <c r="DN118" s="972"/>
      <c r="DO118" s="972"/>
      <c r="DP118" s="973"/>
      <c r="DQ118" s="974" t="s">
        <v>122</v>
      </c>
      <c r="DR118" s="972"/>
      <c r="DS118" s="972"/>
      <c r="DT118" s="972"/>
      <c r="DU118" s="973"/>
      <c r="DV118" s="975" t="s">
        <v>122</v>
      </c>
      <c r="DW118" s="976"/>
      <c r="DX118" s="976"/>
      <c r="DY118" s="976"/>
      <c r="DZ118" s="977"/>
    </row>
    <row r="119" spans="1:130" s="224" customFormat="1" ht="26.25" customHeight="1" x14ac:dyDescent="0.2">
      <c r="A119" s="1070" t="s">
        <v>417</v>
      </c>
      <c r="B119" s="960"/>
      <c r="C119" s="942" t="s">
        <v>418</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122</v>
      </c>
      <c r="AB119" s="913"/>
      <c r="AC119" s="913"/>
      <c r="AD119" s="913"/>
      <c r="AE119" s="914"/>
      <c r="AF119" s="915" t="s">
        <v>122</v>
      </c>
      <c r="AG119" s="913"/>
      <c r="AH119" s="913"/>
      <c r="AI119" s="913"/>
      <c r="AJ119" s="914"/>
      <c r="AK119" s="915" t="s">
        <v>122</v>
      </c>
      <c r="AL119" s="913"/>
      <c r="AM119" s="913"/>
      <c r="AN119" s="913"/>
      <c r="AO119" s="914"/>
      <c r="AP119" s="916" t="s">
        <v>122</v>
      </c>
      <c r="AQ119" s="917"/>
      <c r="AR119" s="917"/>
      <c r="AS119" s="917"/>
      <c r="AT119" s="918"/>
      <c r="AU119" s="923"/>
      <c r="AV119" s="924"/>
      <c r="AW119" s="924"/>
      <c r="AX119" s="924"/>
      <c r="AY119" s="924"/>
      <c r="AZ119" s="245" t="s">
        <v>178</v>
      </c>
      <c r="BA119" s="245"/>
      <c r="BB119" s="245"/>
      <c r="BC119" s="245"/>
      <c r="BD119" s="245"/>
      <c r="BE119" s="245"/>
      <c r="BF119" s="245"/>
      <c r="BG119" s="245"/>
      <c r="BH119" s="245"/>
      <c r="BI119" s="245"/>
      <c r="BJ119" s="245"/>
      <c r="BK119" s="245"/>
      <c r="BL119" s="245"/>
      <c r="BM119" s="245"/>
      <c r="BN119" s="245"/>
      <c r="BO119" s="990" t="s">
        <v>443</v>
      </c>
      <c r="BP119" s="1018"/>
      <c r="BQ119" s="1012">
        <v>10700947</v>
      </c>
      <c r="BR119" s="1013"/>
      <c r="BS119" s="1013"/>
      <c r="BT119" s="1013"/>
      <c r="BU119" s="1013"/>
      <c r="BV119" s="1013">
        <v>10680215</v>
      </c>
      <c r="BW119" s="1013"/>
      <c r="BX119" s="1013"/>
      <c r="BY119" s="1013"/>
      <c r="BZ119" s="1013"/>
      <c r="CA119" s="1013">
        <v>10352773</v>
      </c>
      <c r="CB119" s="1013"/>
      <c r="CC119" s="1013"/>
      <c r="CD119" s="1013"/>
      <c r="CE119" s="1013"/>
      <c r="CF119" s="1014"/>
      <c r="CG119" s="1015"/>
      <c r="CH119" s="1015"/>
      <c r="CI119" s="1015"/>
      <c r="CJ119" s="1016"/>
      <c r="CK119" s="963"/>
      <c r="CL119" s="964"/>
      <c r="CM119" s="986" t="s">
        <v>444</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v>403531</v>
      </c>
      <c r="DH119" s="999"/>
      <c r="DI119" s="999"/>
      <c r="DJ119" s="999"/>
      <c r="DK119" s="1000"/>
      <c r="DL119" s="998">
        <v>285529</v>
      </c>
      <c r="DM119" s="999"/>
      <c r="DN119" s="999"/>
      <c r="DO119" s="999"/>
      <c r="DP119" s="1000"/>
      <c r="DQ119" s="998">
        <v>306056</v>
      </c>
      <c r="DR119" s="999"/>
      <c r="DS119" s="999"/>
      <c r="DT119" s="999"/>
      <c r="DU119" s="1000"/>
      <c r="DV119" s="1001">
        <v>7.9</v>
      </c>
      <c r="DW119" s="1002"/>
      <c r="DX119" s="1002"/>
      <c r="DY119" s="1002"/>
      <c r="DZ119" s="1003"/>
    </row>
    <row r="120" spans="1:130" s="224" customFormat="1" ht="26.25" customHeight="1" x14ac:dyDescent="0.2">
      <c r="A120" s="1071"/>
      <c r="B120" s="962"/>
      <c r="C120" s="935" t="s">
        <v>421</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122</v>
      </c>
      <c r="AB120" s="972"/>
      <c r="AC120" s="972"/>
      <c r="AD120" s="972"/>
      <c r="AE120" s="973"/>
      <c r="AF120" s="974" t="s">
        <v>122</v>
      </c>
      <c r="AG120" s="972"/>
      <c r="AH120" s="972"/>
      <c r="AI120" s="972"/>
      <c r="AJ120" s="973"/>
      <c r="AK120" s="974" t="s">
        <v>122</v>
      </c>
      <c r="AL120" s="972"/>
      <c r="AM120" s="972"/>
      <c r="AN120" s="972"/>
      <c r="AO120" s="973"/>
      <c r="AP120" s="975" t="s">
        <v>122</v>
      </c>
      <c r="AQ120" s="976"/>
      <c r="AR120" s="976"/>
      <c r="AS120" s="976"/>
      <c r="AT120" s="977"/>
      <c r="AU120" s="1004" t="s">
        <v>445</v>
      </c>
      <c r="AV120" s="1005"/>
      <c r="AW120" s="1005"/>
      <c r="AX120" s="1005"/>
      <c r="AY120" s="1006"/>
      <c r="AZ120" s="942" t="s">
        <v>446</v>
      </c>
      <c r="BA120" s="910"/>
      <c r="BB120" s="910"/>
      <c r="BC120" s="910"/>
      <c r="BD120" s="910"/>
      <c r="BE120" s="910"/>
      <c r="BF120" s="910"/>
      <c r="BG120" s="910"/>
      <c r="BH120" s="910"/>
      <c r="BI120" s="910"/>
      <c r="BJ120" s="910"/>
      <c r="BK120" s="910"/>
      <c r="BL120" s="910"/>
      <c r="BM120" s="910"/>
      <c r="BN120" s="910"/>
      <c r="BO120" s="910"/>
      <c r="BP120" s="911"/>
      <c r="BQ120" s="943">
        <v>2884388</v>
      </c>
      <c r="BR120" s="944"/>
      <c r="BS120" s="944"/>
      <c r="BT120" s="944"/>
      <c r="BU120" s="944"/>
      <c r="BV120" s="944">
        <v>3050680</v>
      </c>
      <c r="BW120" s="944"/>
      <c r="BX120" s="944"/>
      <c r="BY120" s="944"/>
      <c r="BZ120" s="944"/>
      <c r="CA120" s="944">
        <v>3153108</v>
      </c>
      <c r="CB120" s="944"/>
      <c r="CC120" s="944"/>
      <c r="CD120" s="944"/>
      <c r="CE120" s="944"/>
      <c r="CF120" s="957">
        <v>80.900000000000006</v>
      </c>
      <c r="CG120" s="958"/>
      <c r="CH120" s="958"/>
      <c r="CI120" s="958"/>
      <c r="CJ120" s="958"/>
      <c r="CK120" s="1019" t="s">
        <v>447</v>
      </c>
      <c r="CL120" s="1020"/>
      <c r="CM120" s="1020"/>
      <c r="CN120" s="1020"/>
      <c r="CO120" s="1021"/>
      <c r="CP120" s="1027" t="s">
        <v>392</v>
      </c>
      <c r="CQ120" s="1028"/>
      <c r="CR120" s="1028"/>
      <c r="CS120" s="1028"/>
      <c r="CT120" s="1028"/>
      <c r="CU120" s="1028"/>
      <c r="CV120" s="1028"/>
      <c r="CW120" s="1028"/>
      <c r="CX120" s="1028"/>
      <c r="CY120" s="1028"/>
      <c r="CZ120" s="1028"/>
      <c r="DA120" s="1028"/>
      <c r="DB120" s="1028"/>
      <c r="DC120" s="1028"/>
      <c r="DD120" s="1028"/>
      <c r="DE120" s="1028"/>
      <c r="DF120" s="1029"/>
      <c r="DG120" s="943">
        <v>562008</v>
      </c>
      <c r="DH120" s="944"/>
      <c r="DI120" s="944"/>
      <c r="DJ120" s="944"/>
      <c r="DK120" s="944"/>
      <c r="DL120" s="944">
        <v>502244</v>
      </c>
      <c r="DM120" s="944"/>
      <c r="DN120" s="944"/>
      <c r="DO120" s="944"/>
      <c r="DP120" s="944"/>
      <c r="DQ120" s="944">
        <v>503220</v>
      </c>
      <c r="DR120" s="944"/>
      <c r="DS120" s="944"/>
      <c r="DT120" s="944"/>
      <c r="DU120" s="944"/>
      <c r="DV120" s="945">
        <v>12.9</v>
      </c>
      <c r="DW120" s="945"/>
      <c r="DX120" s="945"/>
      <c r="DY120" s="945"/>
      <c r="DZ120" s="946"/>
    </row>
    <row r="121" spans="1:130" s="224" customFormat="1" ht="26.25" customHeight="1" x14ac:dyDescent="0.2">
      <c r="A121" s="1071"/>
      <c r="B121" s="962"/>
      <c r="C121" s="987" t="s">
        <v>448</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122</v>
      </c>
      <c r="AB121" s="972"/>
      <c r="AC121" s="972"/>
      <c r="AD121" s="972"/>
      <c r="AE121" s="973"/>
      <c r="AF121" s="974" t="s">
        <v>122</v>
      </c>
      <c r="AG121" s="972"/>
      <c r="AH121" s="972"/>
      <c r="AI121" s="972"/>
      <c r="AJ121" s="973"/>
      <c r="AK121" s="974" t="s">
        <v>122</v>
      </c>
      <c r="AL121" s="972"/>
      <c r="AM121" s="972"/>
      <c r="AN121" s="972"/>
      <c r="AO121" s="973"/>
      <c r="AP121" s="975" t="s">
        <v>122</v>
      </c>
      <c r="AQ121" s="976"/>
      <c r="AR121" s="976"/>
      <c r="AS121" s="976"/>
      <c r="AT121" s="977"/>
      <c r="AU121" s="1007"/>
      <c r="AV121" s="1008"/>
      <c r="AW121" s="1008"/>
      <c r="AX121" s="1008"/>
      <c r="AY121" s="1009"/>
      <c r="AZ121" s="935" t="s">
        <v>449</v>
      </c>
      <c r="BA121" s="936"/>
      <c r="BB121" s="936"/>
      <c r="BC121" s="936"/>
      <c r="BD121" s="936"/>
      <c r="BE121" s="936"/>
      <c r="BF121" s="936"/>
      <c r="BG121" s="936"/>
      <c r="BH121" s="936"/>
      <c r="BI121" s="936"/>
      <c r="BJ121" s="936"/>
      <c r="BK121" s="936"/>
      <c r="BL121" s="936"/>
      <c r="BM121" s="936"/>
      <c r="BN121" s="936"/>
      <c r="BO121" s="936"/>
      <c r="BP121" s="937"/>
      <c r="BQ121" s="938">
        <v>31652</v>
      </c>
      <c r="BR121" s="939"/>
      <c r="BS121" s="939"/>
      <c r="BT121" s="939"/>
      <c r="BU121" s="939"/>
      <c r="BV121" s="939">
        <v>27693</v>
      </c>
      <c r="BW121" s="939"/>
      <c r="BX121" s="939"/>
      <c r="BY121" s="939"/>
      <c r="BZ121" s="939"/>
      <c r="CA121" s="939">
        <v>23814</v>
      </c>
      <c r="CB121" s="939"/>
      <c r="CC121" s="939"/>
      <c r="CD121" s="939"/>
      <c r="CE121" s="939"/>
      <c r="CF121" s="933">
        <v>0.6</v>
      </c>
      <c r="CG121" s="934"/>
      <c r="CH121" s="934"/>
      <c r="CI121" s="934"/>
      <c r="CJ121" s="934"/>
      <c r="CK121" s="1022"/>
      <c r="CL121" s="1023"/>
      <c r="CM121" s="1023"/>
      <c r="CN121" s="1023"/>
      <c r="CO121" s="1024"/>
      <c r="CP121" s="1032" t="s">
        <v>395</v>
      </c>
      <c r="CQ121" s="1033"/>
      <c r="CR121" s="1033"/>
      <c r="CS121" s="1033"/>
      <c r="CT121" s="1033"/>
      <c r="CU121" s="1033"/>
      <c r="CV121" s="1033"/>
      <c r="CW121" s="1033"/>
      <c r="CX121" s="1033"/>
      <c r="CY121" s="1033"/>
      <c r="CZ121" s="1033"/>
      <c r="DA121" s="1033"/>
      <c r="DB121" s="1033"/>
      <c r="DC121" s="1033"/>
      <c r="DD121" s="1033"/>
      <c r="DE121" s="1033"/>
      <c r="DF121" s="1034"/>
      <c r="DG121" s="938">
        <v>170487</v>
      </c>
      <c r="DH121" s="939"/>
      <c r="DI121" s="939"/>
      <c r="DJ121" s="939"/>
      <c r="DK121" s="939"/>
      <c r="DL121" s="939">
        <v>160474</v>
      </c>
      <c r="DM121" s="939"/>
      <c r="DN121" s="939"/>
      <c r="DO121" s="939"/>
      <c r="DP121" s="939"/>
      <c r="DQ121" s="939">
        <v>148360</v>
      </c>
      <c r="DR121" s="939"/>
      <c r="DS121" s="939"/>
      <c r="DT121" s="939"/>
      <c r="DU121" s="939"/>
      <c r="DV121" s="940">
        <v>3.8</v>
      </c>
      <c r="DW121" s="940"/>
      <c r="DX121" s="940"/>
      <c r="DY121" s="940"/>
      <c r="DZ121" s="941"/>
    </row>
    <row r="122" spans="1:130" s="224" customFormat="1" ht="26.25" customHeight="1" x14ac:dyDescent="0.2">
      <c r="A122" s="1071"/>
      <c r="B122" s="962"/>
      <c r="C122" s="935" t="s">
        <v>431</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122</v>
      </c>
      <c r="AB122" s="972"/>
      <c r="AC122" s="972"/>
      <c r="AD122" s="972"/>
      <c r="AE122" s="973"/>
      <c r="AF122" s="974" t="s">
        <v>122</v>
      </c>
      <c r="AG122" s="972"/>
      <c r="AH122" s="972"/>
      <c r="AI122" s="972"/>
      <c r="AJ122" s="973"/>
      <c r="AK122" s="974" t="s">
        <v>122</v>
      </c>
      <c r="AL122" s="972"/>
      <c r="AM122" s="972"/>
      <c r="AN122" s="972"/>
      <c r="AO122" s="973"/>
      <c r="AP122" s="975" t="s">
        <v>122</v>
      </c>
      <c r="AQ122" s="976"/>
      <c r="AR122" s="976"/>
      <c r="AS122" s="976"/>
      <c r="AT122" s="977"/>
      <c r="AU122" s="1007"/>
      <c r="AV122" s="1008"/>
      <c r="AW122" s="1008"/>
      <c r="AX122" s="1008"/>
      <c r="AY122" s="1009"/>
      <c r="AZ122" s="986" t="s">
        <v>450</v>
      </c>
      <c r="BA122" s="978"/>
      <c r="BB122" s="978"/>
      <c r="BC122" s="978"/>
      <c r="BD122" s="978"/>
      <c r="BE122" s="978"/>
      <c r="BF122" s="978"/>
      <c r="BG122" s="978"/>
      <c r="BH122" s="978"/>
      <c r="BI122" s="978"/>
      <c r="BJ122" s="978"/>
      <c r="BK122" s="978"/>
      <c r="BL122" s="978"/>
      <c r="BM122" s="978"/>
      <c r="BN122" s="978"/>
      <c r="BO122" s="978"/>
      <c r="BP122" s="979"/>
      <c r="BQ122" s="1012">
        <v>6778585</v>
      </c>
      <c r="BR122" s="1013"/>
      <c r="BS122" s="1013"/>
      <c r="BT122" s="1013"/>
      <c r="BU122" s="1013"/>
      <c r="BV122" s="1013">
        <v>6883984</v>
      </c>
      <c r="BW122" s="1013"/>
      <c r="BX122" s="1013"/>
      <c r="BY122" s="1013"/>
      <c r="BZ122" s="1013"/>
      <c r="CA122" s="1013">
        <v>6557764</v>
      </c>
      <c r="CB122" s="1013"/>
      <c r="CC122" s="1013"/>
      <c r="CD122" s="1013"/>
      <c r="CE122" s="1013"/>
      <c r="CF122" s="1030">
        <v>168.3</v>
      </c>
      <c r="CG122" s="1031"/>
      <c r="CH122" s="1031"/>
      <c r="CI122" s="1031"/>
      <c r="CJ122" s="1031"/>
      <c r="CK122" s="1022"/>
      <c r="CL122" s="1023"/>
      <c r="CM122" s="1023"/>
      <c r="CN122" s="1023"/>
      <c r="CO122" s="1024"/>
      <c r="CP122" s="1032" t="s">
        <v>394</v>
      </c>
      <c r="CQ122" s="1033"/>
      <c r="CR122" s="1033"/>
      <c r="CS122" s="1033"/>
      <c r="CT122" s="1033"/>
      <c r="CU122" s="1033"/>
      <c r="CV122" s="1033"/>
      <c r="CW122" s="1033"/>
      <c r="CX122" s="1033"/>
      <c r="CY122" s="1033"/>
      <c r="CZ122" s="1033"/>
      <c r="DA122" s="1033"/>
      <c r="DB122" s="1033"/>
      <c r="DC122" s="1033"/>
      <c r="DD122" s="1033"/>
      <c r="DE122" s="1033"/>
      <c r="DF122" s="1034"/>
      <c r="DG122" s="938">
        <v>49803</v>
      </c>
      <c r="DH122" s="939"/>
      <c r="DI122" s="939"/>
      <c r="DJ122" s="939"/>
      <c r="DK122" s="939"/>
      <c r="DL122" s="939">
        <v>42213</v>
      </c>
      <c r="DM122" s="939"/>
      <c r="DN122" s="939"/>
      <c r="DO122" s="939"/>
      <c r="DP122" s="939"/>
      <c r="DQ122" s="939">
        <v>130330</v>
      </c>
      <c r="DR122" s="939"/>
      <c r="DS122" s="939"/>
      <c r="DT122" s="939"/>
      <c r="DU122" s="939"/>
      <c r="DV122" s="940">
        <v>3.3</v>
      </c>
      <c r="DW122" s="940"/>
      <c r="DX122" s="940"/>
      <c r="DY122" s="940"/>
      <c r="DZ122" s="941"/>
    </row>
    <row r="123" spans="1:130" s="224" customFormat="1" ht="26.25" customHeight="1" x14ac:dyDescent="0.2">
      <c r="A123" s="1071"/>
      <c r="B123" s="962"/>
      <c r="C123" s="935" t="s">
        <v>437</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122</v>
      </c>
      <c r="AB123" s="972"/>
      <c r="AC123" s="972"/>
      <c r="AD123" s="972"/>
      <c r="AE123" s="973"/>
      <c r="AF123" s="974" t="s">
        <v>122</v>
      </c>
      <c r="AG123" s="972"/>
      <c r="AH123" s="972"/>
      <c r="AI123" s="972"/>
      <c r="AJ123" s="973"/>
      <c r="AK123" s="974" t="s">
        <v>122</v>
      </c>
      <c r="AL123" s="972"/>
      <c r="AM123" s="972"/>
      <c r="AN123" s="972"/>
      <c r="AO123" s="973"/>
      <c r="AP123" s="975" t="s">
        <v>122</v>
      </c>
      <c r="AQ123" s="976"/>
      <c r="AR123" s="976"/>
      <c r="AS123" s="976"/>
      <c r="AT123" s="977"/>
      <c r="AU123" s="1010"/>
      <c r="AV123" s="1011"/>
      <c r="AW123" s="1011"/>
      <c r="AX123" s="1011"/>
      <c r="AY123" s="1011"/>
      <c r="AZ123" s="245" t="s">
        <v>178</v>
      </c>
      <c r="BA123" s="245"/>
      <c r="BB123" s="245"/>
      <c r="BC123" s="245"/>
      <c r="BD123" s="245"/>
      <c r="BE123" s="245"/>
      <c r="BF123" s="245"/>
      <c r="BG123" s="245"/>
      <c r="BH123" s="245"/>
      <c r="BI123" s="245"/>
      <c r="BJ123" s="245"/>
      <c r="BK123" s="245"/>
      <c r="BL123" s="245"/>
      <c r="BM123" s="245"/>
      <c r="BN123" s="245"/>
      <c r="BO123" s="990" t="s">
        <v>451</v>
      </c>
      <c r="BP123" s="1018"/>
      <c r="BQ123" s="1077">
        <v>9694625</v>
      </c>
      <c r="BR123" s="1044"/>
      <c r="BS123" s="1044"/>
      <c r="BT123" s="1044"/>
      <c r="BU123" s="1044"/>
      <c r="BV123" s="1044">
        <v>9962357</v>
      </c>
      <c r="BW123" s="1044"/>
      <c r="BX123" s="1044"/>
      <c r="BY123" s="1044"/>
      <c r="BZ123" s="1044"/>
      <c r="CA123" s="1044">
        <v>9734686</v>
      </c>
      <c r="CB123" s="1044"/>
      <c r="CC123" s="1044"/>
      <c r="CD123" s="1044"/>
      <c r="CE123" s="1044"/>
      <c r="CF123" s="1014"/>
      <c r="CG123" s="1015"/>
      <c r="CH123" s="1015"/>
      <c r="CI123" s="1015"/>
      <c r="CJ123" s="1016"/>
      <c r="CK123" s="1022"/>
      <c r="CL123" s="1023"/>
      <c r="CM123" s="1023"/>
      <c r="CN123" s="1023"/>
      <c r="CO123" s="1024"/>
      <c r="CP123" s="1032" t="s">
        <v>390</v>
      </c>
      <c r="CQ123" s="1033"/>
      <c r="CR123" s="1033"/>
      <c r="CS123" s="1033"/>
      <c r="CT123" s="1033"/>
      <c r="CU123" s="1033"/>
      <c r="CV123" s="1033"/>
      <c r="CW123" s="1033"/>
      <c r="CX123" s="1033"/>
      <c r="CY123" s="1033"/>
      <c r="CZ123" s="1033"/>
      <c r="DA123" s="1033"/>
      <c r="DB123" s="1033"/>
      <c r="DC123" s="1033"/>
      <c r="DD123" s="1033"/>
      <c r="DE123" s="1033"/>
      <c r="DF123" s="1034"/>
      <c r="DG123" s="971" t="s">
        <v>122</v>
      </c>
      <c r="DH123" s="972"/>
      <c r="DI123" s="972"/>
      <c r="DJ123" s="972"/>
      <c r="DK123" s="973"/>
      <c r="DL123" s="974" t="s">
        <v>122</v>
      </c>
      <c r="DM123" s="972"/>
      <c r="DN123" s="972"/>
      <c r="DO123" s="972"/>
      <c r="DP123" s="973"/>
      <c r="DQ123" s="974" t="s">
        <v>122</v>
      </c>
      <c r="DR123" s="972"/>
      <c r="DS123" s="972"/>
      <c r="DT123" s="972"/>
      <c r="DU123" s="973"/>
      <c r="DV123" s="975" t="s">
        <v>122</v>
      </c>
      <c r="DW123" s="976"/>
      <c r="DX123" s="976"/>
      <c r="DY123" s="976"/>
      <c r="DZ123" s="977"/>
    </row>
    <row r="124" spans="1:130" s="224" customFormat="1" ht="26.25" customHeight="1" thickBot="1" x14ac:dyDescent="0.25">
      <c r="A124" s="1071"/>
      <c r="B124" s="962"/>
      <c r="C124" s="935" t="s">
        <v>440</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122</v>
      </c>
      <c r="AB124" s="972"/>
      <c r="AC124" s="972"/>
      <c r="AD124" s="972"/>
      <c r="AE124" s="973"/>
      <c r="AF124" s="974" t="s">
        <v>122</v>
      </c>
      <c r="AG124" s="972"/>
      <c r="AH124" s="972"/>
      <c r="AI124" s="972"/>
      <c r="AJ124" s="973"/>
      <c r="AK124" s="974" t="s">
        <v>122</v>
      </c>
      <c r="AL124" s="972"/>
      <c r="AM124" s="972"/>
      <c r="AN124" s="972"/>
      <c r="AO124" s="973"/>
      <c r="AP124" s="975" t="s">
        <v>122</v>
      </c>
      <c r="AQ124" s="976"/>
      <c r="AR124" s="976"/>
      <c r="AS124" s="976"/>
      <c r="AT124" s="977"/>
      <c r="AU124" s="1073" t="s">
        <v>452</v>
      </c>
      <c r="AV124" s="1074"/>
      <c r="AW124" s="1074"/>
      <c r="AX124" s="1074"/>
      <c r="AY124" s="1074"/>
      <c r="AZ124" s="1074"/>
      <c r="BA124" s="1074"/>
      <c r="BB124" s="1074"/>
      <c r="BC124" s="1074"/>
      <c r="BD124" s="1074"/>
      <c r="BE124" s="1074"/>
      <c r="BF124" s="1074"/>
      <c r="BG124" s="1074"/>
      <c r="BH124" s="1074"/>
      <c r="BI124" s="1074"/>
      <c r="BJ124" s="1074"/>
      <c r="BK124" s="1074"/>
      <c r="BL124" s="1074"/>
      <c r="BM124" s="1074"/>
      <c r="BN124" s="1074"/>
      <c r="BO124" s="1074"/>
      <c r="BP124" s="1075"/>
      <c r="BQ124" s="1076">
        <v>24.9</v>
      </c>
      <c r="BR124" s="1040"/>
      <c r="BS124" s="1040"/>
      <c r="BT124" s="1040"/>
      <c r="BU124" s="1040"/>
      <c r="BV124" s="1040">
        <v>18.5</v>
      </c>
      <c r="BW124" s="1040"/>
      <c r="BX124" s="1040"/>
      <c r="BY124" s="1040"/>
      <c r="BZ124" s="1040"/>
      <c r="CA124" s="1040">
        <v>15.8</v>
      </c>
      <c r="CB124" s="1040"/>
      <c r="CC124" s="1040"/>
      <c r="CD124" s="1040"/>
      <c r="CE124" s="1040"/>
      <c r="CF124" s="1041"/>
      <c r="CG124" s="1042"/>
      <c r="CH124" s="1042"/>
      <c r="CI124" s="1042"/>
      <c r="CJ124" s="1043"/>
      <c r="CK124" s="1025"/>
      <c r="CL124" s="1025"/>
      <c r="CM124" s="1025"/>
      <c r="CN124" s="1025"/>
      <c r="CO124" s="1026"/>
      <c r="CP124" s="1032" t="s">
        <v>453</v>
      </c>
      <c r="CQ124" s="1033"/>
      <c r="CR124" s="1033"/>
      <c r="CS124" s="1033"/>
      <c r="CT124" s="1033"/>
      <c r="CU124" s="1033"/>
      <c r="CV124" s="1033"/>
      <c r="CW124" s="1033"/>
      <c r="CX124" s="1033"/>
      <c r="CY124" s="1033"/>
      <c r="CZ124" s="1033"/>
      <c r="DA124" s="1033"/>
      <c r="DB124" s="1033"/>
      <c r="DC124" s="1033"/>
      <c r="DD124" s="1033"/>
      <c r="DE124" s="1033"/>
      <c r="DF124" s="1034"/>
      <c r="DG124" s="1017" t="s">
        <v>122</v>
      </c>
      <c r="DH124" s="999"/>
      <c r="DI124" s="999"/>
      <c r="DJ124" s="999"/>
      <c r="DK124" s="1000"/>
      <c r="DL124" s="998" t="s">
        <v>122</v>
      </c>
      <c r="DM124" s="999"/>
      <c r="DN124" s="999"/>
      <c r="DO124" s="999"/>
      <c r="DP124" s="1000"/>
      <c r="DQ124" s="998" t="s">
        <v>122</v>
      </c>
      <c r="DR124" s="999"/>
      <c r="DS124" s="999"/>
      <c r="DT124" s="999"/>
      <c r="DU124" s="1000"/>
      <c r="DV124" s="1001" t="s">
        <v>122</v>
      </c>
      <c r="DW124" s="1002"/>
      <c r="DX124" s="1002"/>
      <c r="DY124" s="1002"/>
      <c r="DZ124" s="1003"/>
    </row>
    <row r="125" spans="1:130" s="224" customFormat="1" ht="26.25" customHeight="1" x14ac:dyDescent="0.2">
      <c r="A125" s="1071"/>
      <c r="B125" s="962"/>
      <c r="C125" s="935" t="s">
        <v>442</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122</v>
      </c>
      <c r="AB125" s="972"/>
      <c r="AC125" s="972"/>
      <c r="AD125" s="972"/>
      <c r="AE125" s="973"/>
      <c r="AF125" s="974" t="s">
        <v>122</v>
      </c>
      <c r="AG125" s="972"/>
      <c r="AH125" s="972"/>
      <c r="AI125" s="972"/>
      <c r="AJ125" s="973"/>
      <c r="AK125" s="974" t="s">
        <v>122</v>
      </c>
      <c r="AL125" s="972"/>
      <c r="AM125" s="972"/>
      <c r="AN125" s="972"/>
      <c r="AO125" s="973"/>
      <c r="AP125" s="975" t="s">
        <v>122</v>
      </c>
      <c r="AQ125" s="976"/>
      <c r="AR125" s="976"/>
      <c r="AS125" s="976"/>
      <c r="AT125" s="977"/>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454</v>
      </c>
      <c r="CL125" s="1020"/>
      <c r="CM125" s="1020"/>
      <c r="CN125" s="1020"/>
      <c r="CO125" s="1021"/>
      <c r="CP125" s="942" t="s">
        <v>455</v>
      </c>
      <c r="CQ125" s="910"/>
      <c r="CR125" s="910"/>
      <c r="CS125" s="910"/>
      <c r="CT125" s="910"/>
      <c r="CU125" s="910"/>
      <c r="CV125" s="910"/>
      <c r="CW125" s="910"/>
      <c r="CX125" s="910"/>
      <c r="CY125" s="910"/>
      <c r="CZ125" s="910"/>
      <c r="DA125" s="910"/>
      <c r="DB125" s="910"/>
      <c r="DC125" s="910"/>
      <c r="DD125" s="910"/>
      <c r="DE125" s="910"/>
      <c r="DF125" s="911"/>
      <c r="DG125" s="943" t="s">
        <v>122</v>
      </c>
      <c r="DH125" s="944"/>
      <c r="DI125" s="944"/>
      <c r="DJ125" s="944"/>
      <c r="DK125" s="944"/>
      <c r="DL125" s="944" t="s">
        <v>122</v>
      </c>
      <c r="DM125" s="944"/>
      <c r="DN125" s="944"/>
      <c r="DO125" s="944"/>
      <c r="DP125" s="944"/>
      <c r="DQ125" s="944" t="s">
        <v>122</v>
      </c>
      <c r="DR125" s="944"/>
      <c r="DS125" s="944"/>
      <c r="DT125" s="944"/>
      <c r="DU125" s="944"/>
      <c r="DV125" s="945" t="s">
        <v>122</v>
      </c>
      <c r="DW125" s="945"/>
      <c r="DX125" s="945"/>
      <c r="DY125" s="945"/>
      <c r="DZ125" s="946"/>
    </row>
    <row r="126" spans="1:130" s="224" customFormat="1" ht="26.25" customHeight="1" thickBot="1" x14ac:dyDescent="0.25">
      <c r="A126" s="1071"/>
      <c r="B126" s="962"/>
      <c r="C126" s="935" t="s">
        <v>444</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122</v>
      </c>
      <c r="AB126" s="972"/>
      <c r="AC126" s="972"/>
      <c r="AD126" s="972"/>
      <c r="AE126" s="973"/>
      <c r="AF126" s="974" t="s">
        <v>122</v>
      </c>
      <c r="AG126" s="972"/>
      <c r="AH126" s="972"/>
      <c r="AI126" s="972"/>
      <c r="AJ126" s="973"/>
      <c r="AK126" s="974" t="s">
        <v>122</v>
      </c>
      <c r="AL126" s="972"/>
      <c r="AM126" s="972"/>
      <c r="AN126" s="972"/>
      <c r="AO126" s="973"/>
      <c r="AP126" s="975" t="s">
        <v>122</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456</v>
      </c>
      <c r="CQ126" s="936"/>
      <c r="CR126" s="936"/>
      <c r="CS126" s="936"/>
      <c r="CT126" s="936"/>
      <c r="CU126" s="936"/>
      <c r="CV126" s="936"/>
      <c r="CW126" s="936"/>
      <c r="CX126" s="936"/>
      <c r="CY126" s="936"/>
      <c r="CZ126" s="936"/>
      <c r="DA126" s="936"/>
      <c r="DB126" s="936"/>
      <c r="DC126" s="936"/>
      <c r="DD126" s="936"/>
      <c r="DE126" s="936"/>
      <c r="DF126" s="937"/>
      <c r="DG126" s="938" t="s">
        <v>122</v>
      </c>
      <c r="DH126" s="939"/>
      <c r="DI126" s="939"/>
      <c r="DJ126" s="939"/>
      <c r="DK126" s="939"/>
      <c r="DL126" s="939" t="s">
        <v>122</v>
      </c>
      <c r="DM126" s="939"/>
      <c r="DN126" s="939"/>
      <c r="DO126" s="939"/>
      <c r="DP126" s="939"/>
      <c r="DQ126" s="939" t="s">
        <v>122</v>
      </c>
      <c r="DR126" s="939"/>
      <c r="DS126" s="939"/>
      <c r="DT126" s="939"/>
      <c r="DU126" s="939"/>
      <c r="DV126" s="940" t="s">
        <v>122</v>
      </c>
      <c r="DW126" s="940"/>
      <c r="DX126" s="940"/>
      <c r="DY126" s="940"/>
      <c r="DZ126" s="941"/>
    </row>
    <row r="127" spans="1:130" s="224" customFormat="1" ht="26.25" customHeight="1" x14ac:dyDescent="0.2">
      <c r="A127" s="1072"/>
      <c r="B127" s="964"/>
      <c r="C127" s="986" t="s">
        <v>457</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t="s">
        <v>122</v>
      </c>
      <c r="AB127" s="972"/>
      <c r="AC127" s="972"/>
      <c r="AD127" s="972"/>
      <c r="AE127" s="973"/>
      <c r="AF127" s="974" t="s">
        <v>122</v>
      </c>
      <c r="AG127" s="972"/>
      <c r="AH127" s="972"/>
      <c r="AI127" s="972"/>
      <c r="AJ127" s="973"/>
      <c r="AK127" s="974" t="s">
        <v>122</v>
      </c>
      <c r="AL127" s="972"/>
      <c r="AM127" s="972"/>
      <c r="AN127" s="972"/>
      <c r="AO127" s="973"/>
      <c r="AP127" s="975" t="s">
        <v>122</v>
      </c>
      <c r="AQ127" s="976"/>
      <c r="AR127" s="976"/>
      <c r="AS127" s="976"/>
      <c r="AT127" s="977"/>
      <c r="AU127" s="226"/>
      <c r="AV127" s="226"/>
      <c r="AW127" s="226"/>
      <c r="AX127" s="1045" t="s">
        <v>458</v>
      </c>
      <c r="AY127" s="1046"/>
      <c r="AZ127" s="1046"/>
      <c r="BA127" s="1046"/>
      <c r="BB127" s="1046"/>
      <c r="BC127" s="1046"/>
      <c r="BD127" s="1046"/>
      <c r="BE127" s="1047"/>
      <c r="BF127" s="1048" t="s">
        <v>459</v>
      </c>
      <c r="BG127" s="1046"/>
      <c r="BH127" s="1046"/>
      <c r="BI127" s="1046"/>
      <c r="BJ127" s="1046"/>
      <c r="BK127" s="1046"/>
      <c r="BL127" s="1047"/>
      <c r="BM127" s="1048" t="s">
        <v>460</v>
      </c>
      <c r="BN127" s="1046"/>
      <c r="BO127" s="1046"/>
      <c r="BP127" s="1046"/>
      <c r="BQ127" s="1046"/>
      <c r="BR127" s="1046"/>
      <c r="BS127" s="1047"/>
      <c r="BT127" s="1048" t="s">
        <v>461</v>
      </c>
      <c r="BU127" s="1046"/>
      <c r="BV127" s="1046"/>
      <c r="BW127" s="1046"/>
      <c r="BX127" s="1046"/>
      <c r="BY127" s="1046"/>
      <c r="BZ127" s="1069"/>
      <c r="CA127" s="226"/>
      <c r="CB127" s="226"/>
      <c r="CC127" s="226"/>
      <c r="CD127" s="249"/>
      <c r="CE127" s="249"/>
      <c r="CF127" s="249"/>
      <c r="CG127" s="226"/>
      <c r="CH127" s="226"/>
      <c r="CI127" s="226"/>
      <c r="CJ127" s="248"/>
      <c r="CK127" s="1036"/>
      <c r="CL127" s="1023"/>
      <c r="CM127" s="1023"/>
      <c r="CN127" s="1023"/>
      <c r="CO127" s="1024"/>
      <c r="CP127" s="935" t="s">
        <v>462</v>
      </c>
      <c r="CQ127" s="936"/>
      <c r="CR127" s="936"/>
      <c r="CS127" s="936"/>
      <c r="CT127" s="936"/>
      <c r="CU127" s="936"/>
      <c r="CV127" s="936"/>
      <c r="CW127" s="936"/>
      <c r="CX127" s="936"/>
      <c r="CY127" s="936"/>
      <c r="CZ127" s="936"/>
      <c r="DA127" s="936"/>
      <c r="DB127" s="936"/>
      <c r="DC127" s="936"/>
      <c r="DD127" s="936"/>
      <c r="DE127" s="936"/>
      <c r="DF127" s="937"/>
      <c r="DG127" s="938" t="s">
        <v>122</v>
      </c>
      <c r="DH127" s="939"/>
      <c r="DI127" s="939"/>
      <c r="DJ127" s="939"/>
      <c r="DK127" s="939"/>
      <c r="DL127" s="939" t="s">
        <v>122</v>
      </c>
      <c r="DM127" s="939"/>
      <c r="DN127" s="939"/>
      <c r="DO127" s="939"/>
      <c r="DP127" s="939"/>
      <c r="DQ127" s="939" t="s">
        <v>122</v>
      </c>
      <c r="DR127" s="939"/>
      <c r="DS127" s="939"/>
      <c r="DT127" s="939"/>
      <c r="DU127" s="939"/>
      <c r="DV127" s="940" t="s">
        <v>122</v>
      </c>
      <c r="DW127" s="940"/>
      <c r="DX127" s="940"/>
      <c r="DY127" s="940"/>
      <c r="DZ127" s="941"/>
    </row>
    <row r="128" spans="1:130" s="224" customFormat="1" ht="26.25" customHeight="1" thickBot="1" x14ac:dyDescent="0.25">
      <c r="A128" s="1055" t="s">
        <v>463</v>
      </c>
      <c r="B128" s="1056"/>
      <c r="C128" s="1056"/>
      <c r="D128" s="1056"/>
      <c r="E128" s="1056"/>
      <c r="F128" s="1056"/>
      <c r="G128" s="1056"/>
      <c r="H128" s="1056"/>
      <c r="I128" s="1056"/>
      <c r="J128" s="1056"/>
      <c r="K128" s="1056"/>
      <c r="L128" s="1056"/>
      <c r="M128" s="1056"/>
      <c r="N128" s="1056"/>
      <c r="O128" s="1056"/>
      <c r="P128" s="1056"/>
      <c r="Q128" s="1056"/>
      <c r="R128" s="1056"/>
      <c r="S128" s="1056"/>
      <c r="T128" s="1056"/>
      <c r="U128" s="1056"/>
      <c r="V128" s="1056"/>
      <c r="W128" s="1057" t="s">
        <v>464</v>
      </c>
      <c r="X128" s="1057"/>
      <c r="Y128" s="1057"/>
      <c r="Z128" s="1058"/>
      <c r="AA128" s="1059">
        <v>7863</v>
      </c>
      <c r="AB128" s="1060"/>
      <c r="AC128" s="1060"/>
      <c r="AD128" s="1060"/>
      <c r="AE128" s="1061"/>
      <c r="AF128" s="1062">
        <v>4137</v>
      </c>
      <c r="AG128" s="1060"/>
      <c r="AH128" s="1060"/>
      <c r="AI128" s="1060"/>
      <c r="AJ128" s="1061"/>
      <c r="AK128" s="1062">
        <v>3999</v>
      </c>
      <c r="AL128" s="1060"/>
      <c r="AM128" s="1060"/>
      <c r="AN128" s="1060"/>
      <c r="AO128" s="1061"/>
      <c r="AP128" s="1063"/>
      <c r="AQ128" s="1064"/>
      <c r="AR128" s="1064"/>
      <c r="AS128" s="1064"/>
      <c r="AT128" s="1065"/>
      <c r="AU128" s="226"/>
      <c r="AV128" s="226"/>
      <c r="AW128" s="226"/>
      <c r="AX128" s="909" t="s">
        <v>465</v>
      </c>
      <c r="AY128" s="910"/>
      <c r="AZ128" s="910"/>
      <c r="BA128" s="910"/>
      <c r="BB128" s="910"/>
      <c r="BC128" s="910"/>
      <c r="BD128" s="910"/>
      <c r="BE128" s="911"/>
      <c r="BF128" s="1066" t="s">
        <v>122</v>
      </c>
      <c r="BG128" s="1067"/>
      <c r="BH128" s="1067"/>
      <c r="BI128" s="1067"/>
      <c r="BJ128" s="1067"/>
      <c r="BK128" s="1067"/>
      <c r="BL128" s="1068"/>
      <c r="BM128" s="1066">
        <v>15</v>
      </c>
      <c r="BN128" s="1067"/>
      <c r="BO128" s="1067"/>
      <c r="BP128" s="1067"/>
      <c r="BQ128" s="1067"/>
      <c r="BR128" s="1067"/>
      <c r="BS128" s="1068"/>
      <c r="BT128" s="1066">
        <v>20</v>
      </c>
      <c r="BU128" s="1067"/>
      <c r="BV128" s="1067"/>
      <c r="BW128" s="1067"/>
      <c r="BX128" s="1067"/>
      <c r="BY128" s="1067"/>
      <c r="BZ128" s="1089"/>
      <c r="CA128" s="249"/>
      <c r="CB128" s="249"/>
      <c r="CC128" s="249"/>
      <c r="CD128" s="249"/>
      <c r="CE128" s="249"/>
      <c r="CF128" s="249"/>
      <c r="CG128" s="226"/>
      <c r="CH128" s="226"/>
      <c r="CI128" s="226"/>
      <c r="CJ128" s="248"/>
      <c r="CK128" s="1037"/>
      <c r="CL128" s="1038"/>
      <c r="CM128" s="1038"/>
      <c r="CN128" s="1038"/>
      <c r="CO128" s="1039"/>
      <c r="CP128" s="1049" t="s">
        <v>466</v>
      </c>
      <c r="CQ128" s="739"/>
      <c r="CR128" s="739"/>
      <c r="CS128" s="739"/>
      <c r="CT128" s="739"/>
      <c r="CU128" s="739"/>
      <c r="CV128" s="739"/>
      <c r="CW128" s="739"/>
      <c r="CX128" s="739"/>
      <c r="CY128" s="739"/>
      <c r="CZ128" s="739"/>
      <c r="DA128" s="739"/>
      <c r="DB128" s="739"/>
      <c r="DC128" s="739"/>
      <c r="DD128" s="739"/>
      <c r="DE128" s="739"/>
      <c r="DF128" s="1050"/>
      <c r="DG128" s="1051" t="s">
        <v>122</v>
      </c>
      <c r="DH128" s="1052"/>
      <c r="DI128" s="1052"/>
      <c r="DJ128" s="1052"/>
      <c r="DK128" s="1052"/>
      <c r="DL128" s="1052" t="s">
        <v>122</v>
      </c>
      <c r="DM128" s="1052"/>
      <c r="DN128" s="1052"/>
      <c r="DO128" s="1052"/>
      <c r="DP128" s="1052"/>
      <c r="DQ128" s="1052" t="s">
        <v>122</v>
      </c>
      <c r="DR128" s="1052"/>
      <c r="DS128" s="1052"/>
      <c r="DT128" s="1052"/>
      <c r="DU128" s="1052"/>
      <c r="DV128" s="1053" t="s">
        <v>122</v>
      </c>
      <c r="DW128" s="1053"/>
      <c r="DX128" s="1053"/>
      <c r="DY128" s="1053"/>
      <c r="DZ128" s="1054"/>
    </row>
    <row r="129" spans="1:131" s="224" customFormat="1" ht="26.25" customHeight="1" x14ac:dyDescent="0.2">
      <c r="A129" s="947" t="s">
        <v>102</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467</v>
      </c>
      <c r="X129" s="1084"/>
      <c r="Y129" s="1084"/>
      <c r="Z129" s="1085"/>
      <c r="AA129" s="971">
        <v>4703233</v>
      </c>
      <c r="AB129" s="972"/>
      <c r="AC129" s="972"/>
      <c r="AD129" s="972"/>
      <c r="AE129" s="973"/>
      <c r="AF129" s="974">
        <v>4560392</v>
      </c>
      <c r="AG129" s="972"/>
      <c r="AH129" s="972"/>
      <c r="AI129" s="972"/>
      <c r="AJ129" s="973"/>
      <c r="AK129" s="974">
        <v>4612070</v>
      </c>
      <c r="AL129" s="972"/>
      <c r="AM129" s="972"/>
      <c r="AN129" s="972"/>
      <c r="AO129" s="973"/>
      <c r="AP129" s="1086"/>
      <c r="AQ129" s="1087"/>
      <c r="AR129" s="1087"/>
      <c r="AS129" s="1087"/>
      <c r="AT129" s="1088"/>
      <c r="AU129" s="227"/>
      <c r="AV129" s="227"/>
      <c r="AW129" s="227"/>
      <c r="AX129" s="1078" t="s">
        <v>468</v>
      </c>
      <c r="AY129" s="936"/>
      <c r="AZ129" s="936"/>
      <c r="BA129" s="936"/>
      <c r="BB129" s="936"/>
      <c r="BC129" s="936"/>
      <c r="BD129" s="936"/>
      <c r="BE129" s="937"/>
      <c r="BF129" s="1079" t="s">
        <v>122</v>
      </c>
      <c r="BG129" s="1080"/>
      <c r="BH129" s="1080"/>
      <c r="BI129" s="1080"/>
      <c r="BJ129" s="1080"/>
      <c r="BK129" s="1080"/>
      <c r="BL129" s="1081"/>
      <c r="BM129" s="1079">
        <v>20</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47" t="s">
        <v>469</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470</v>
      </c>
      <c r="X130" s="1084"/>
      <c r="Y130" s="1084"/>
      <c r="Z130" s="1085"/>
      <c r="AA130" s="971">
        <v>672789</v>
      </c>
      <c r="AB130" s="972"/>
      <c r="AC130" s="972"/>
      <c r="AD130" s="972"/>
      <c r="AE130" s="973"/>
      <c r="AF130" s="974">
        <v>681474</v>
      </c>
      <c r="AG130" s="972"/>
      <c r="AH130" s="972"/>
      <c r="AI130" s="972"/>
      <c r="AJ130" s="973"/>
      <c r="AK130" s="974">
        <v>716211</v>
      </c>
      <c r="AL130" s="972"/>
      <c r="AM130" s="972"/>
      <c r="AN130" s="972"/>
      <c r="AO130" s="973"/>
      <c r="AP130" s="1086"/>
      <c r="AQ130" s="1087"/>
      <c r="AR130" s="1087"/>
      <c r="AS130" s="1087"/>
      <c r="AT130" s="1088"/>
      <c r="AU130" s="227"/>
      <c r="AV130" s="227"/>
      <c r="AW130" s="227"/>
      <c r="AX130" s="1078" t="s">
        <v>471</v>
      </c>
      <c r="AY130" s="936"/>
      <c r="AZ130" s="936"/>
      <c r="BA130" s="936"/>
      <c r="BB130" s="936"/>
      <c r="BC130" s="936"/>
      <c r="BD130" s="936"/>
      <c r="BE130" s="937"/>
      <c r="BF130" s="1114">
        <v>8.1999999999999993</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472</v>
      </c>
      <c r="X131" s="1121"/>
      <c r="Y131" s="1121"/>
      <c r="Z131" s="1122"/>
      <c r="AA131" s="1017">
        <v>4030444</v>
      </c>
      <c r="AB131" s="999"/>
      <c r="AC131" s="999"/>
      <c r="AD131" s="999"/>
      <c r="AE131" s="1000"/>
      <c r="AF131" s="998">
        <v>3878918</v>
      </c>
      <c r="AG131" s="999"/>
      <c r="AH131" s="999"/>
      <c r="AI131" s="999"/>
      <c r="AJ131" s="1000"/>
      <c r="AK131" s="998">
        <v>3895859</v>
      </c>
      <c r="AL131" s="999"/>
      <c r="AM131" s="999"/>
      <c r="AN131" s="999"/>
      <c r="AO131" s="1000"/>
      <c r="AP131" s="1123"/>
      <c r="AQ131" s="1124"/>
      <c r="AR131" s="1124"/>
      <c r="AS131" s="1124"/>
      <c r="AT131" s="1125"/>
      <c r="AU131" s="227"/>
      <c r="AV131" s="227"/>
      <c r="AW131" s="227"/>
      <c r="AX131" s="1096" t="s">
        <v>473</v>
      </c>
      <c r="AY131" s="739"/>
      <c r="AZ131" s="739"/>
      <c r="BA131" s="739"/>
      <c r="BB131" s="739"/>
      <c r="BC131" s="739"/>
      <c r="BD131" s="739"/>
      <c r="BE131" s="1050"/>
      <c r="BF131" s="1097">
        <v>15.8</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103" t="s">
        <v>474</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475</v>
      </c>
      <c r="W132" s="1107"/>
      <c r="X132" s="1107"/>
      <c r="Y132" s="1107"/>
      <c r="Z132" s="1108"/>
      <c r="AA132" s="1109">
        <v>8.0521401610000005</v>
      </c>
      <c r="AB132" s="1110"/>
      <c r="AC132" s="1110"/>
      <c r="AD132" s="1110"/>
      <c r="AE132" s="1111"/>
      <c r="AF132" s="1112">
        <v>8.560969837</v>
      </c>
      <c r="AG132" s="1110"/>
      <c r="AH132" s="1110"/>
      <c r="AI132" s="1110"/>
      <c r="AJ132" s="1111"/>
      <c r="AK132" s="1112">
        <v>8.2579990700000003</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476</v>
      </c>
      <c r="W133" s="1090"/>
      <c r="X133" s="1090"/>
      <c r="Y133" s="1090"/>
      <c r="Z133" s="1091"/>
      <c r="AA133" s="1092">
        <v>8.3000000000000007</v>
      </c>
      <c r="AB133" s="1093"/>
      <c r="AC133" s="1093"/>
      <c r="AD133" s="1093"/>
      <c r="AE133" s="1094"/>
      <c r="AF133" s="1092">
        <v>8.4</v>
      </c>
      <c r="AG133" s="1093"/>
      <c r="AH133" s="1093"/>
      <c r="AI133" s="1093"/>
      <c r="AJ133" s="1094"/>
      <c r="AK133" s="1092">
        <v>8.1999999999999993</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nZKYEZrtTvbhxv+pS/XxMgvwQew9ncKj2J1hdkc3XZ3zUQSPUmGNlz6jV9LOPxTy/n3uK7BrwVLTDLTY7CEINw==" saltValue="QcGTKR8fEunhdIy6jqch2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43" zoomScaleNormal="85" zoomScaleSheetLayoutView="100" workbookViewId="0"/>
  </sheetViews>
  <sheetFormatPr defaultColWidth="0" defaultRowHeight="13.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477</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wEyRBoFKwzPymHFEo0/rmf4dpPMg3BWxiuGMWdcHVxcQLPwsjh5sTYCmcfkLfx916P2TI/WosI97SvGrpPVBbw==" saltValue="fq1l/lSLvQU6ssn5rApQ8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AzMtIGrI8KW4jAkBSIxNaX3L7DlyhWcBYwJE9gAJNvQWG5F4rk4Bnu2HU0ZRCeKLCRDTHTWoEzTciXiOmIYpg==" saltValue="xF+uVvy+/roPbZPz87pDW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478</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479</v>
      </c>
      <c r="AL6" s="260"/>
      <c r="AM6" s="260"/>
      <c r="AN6" s="260"/>
    </row>
    <row r="7" spans="1:46" ht="13.5" customHeight="1" x14ac:dyDescent="0.2">
      <c r="A7" s="259"/>
      <c r="AK7" s="262"/>
      <c r="AL7" s="263"/>
      <c r="AM7" s="263"/>
      <c r="AN7" s="264"/>
      <c r="AO7" s="1127" t="s">
        <v>480</v>
      </c>
      <c r="AP7" s="265"/>
      <c r="AQ7" s="266" t="s">
        <v>481</v>
      </c>
      <c r="AR7" s="267"/>
    </row>
    <row r="8" spans="1:46" ht="13" x14ac:dyDescent="0.2">
      <c r="A8" s="259"/>
      <c r="AK8" s="268"/>
      <c r="AL8" s="269"/>
      <c r="AM8" s="269"/>
      <c r="AN8" s="270"/>
      <c r="AO8" s="1128"/>
      <c r="AP8" s="271" t="s">
        <v>482</v>
      </c>
      <c r="AQ8" s="272" t="s">
        <v>483</v>
      </c>
      <c r="AR8" s="273" t="s">
        <v>484</v>
      </c>
    </row>
    <row r="9" spans="1:46" ht="13" x14ac:dyDescent="0.2">
      <c r="A9" s="259"/>
      <c r="AK9" s="1129" t="s">
        <v>485</v>
      </c>
      <c r="AL9" s="1130"/>
      <c r="AM9" s="1130"/>
      <c r="AN9" s="1131"/>
      <c r="AO9" s="274">
        <v>1338255</v>
      </c>
      <c r="AP9" s="274">
        <v>129726</v>
      </c>
      <c r="AQ9" s="275">
        <v>109056</v>
      </c>
      <c r="AR9" s="276">
        <v>19</v>
      </c>
    </row>
    <row r="10" spans="1:46" ht="13.5" customHeight="1" x14ac:dyDescent="0.2">
      <c r="A10" s="259"/>
      <c r="AK10" s="1129" t="s">
        <v>486</v>
      </c>
      <c r="AL10" s="1130"/>
      <c r="AM10" s="1130"/>
      <c r="AN10" s="1131"/>
      <c r="AO10" s="277">
        <v>255201</v>
      </c>
      <c r="AP10" s="277">
        <v>24738</v>
      </c>
      <c r="AQ10" s="278">
        <v>18467</v>
      </c>
      <c r="AR10" s="279">
        <v>34</v>
      </c>
    </row>
    <row r="11" spans="1:46" ht="13.5" customHeight="1" x14ac:dyDescent="0.2">
      <c r="A11" s="259"/>
      <c r="AK11" s="1129" t="s">
        <v>487</v>
      </c>
      <c r="AL11" s="1130"/>
      <c r="AM11" s="1130"/>
      <c r="AN11" s="1131"/>
      <c r="AO11" s="277">
        <v>41369</v>
      </c>
      <c r="AP11" s="277">
        <v>4010</v>
      </c>
      <c r="AQ11" s="278">
        <v>875</v>
      </c>
      <c r="AR11" s="279">
        <v>358.3</v>
      </c>
    </row>
    <row r="12" spans="1:46" ht="13.5" customHeight="1" x14ac:dyDescent="0.2">
      <c r="A12" s="259"/>
      <c r="AK12" s="1129" t="s">
        <v>488</v>
      </c>
      <c r="AL12" s="1130"/>
      <c r="AM12" s="1130"/>
      <c r="AN12" s="1131"/>
      <c r="AO12" s="277" t="s">
        <v>489</v>
      </c>
      <c r="AP12" s="277" t="s">
        <v>489</v>
      </c>
      <c r="AQ12" s="278" t="s">
        <v>489</v>
      </c>
      <c r="AR12" s="279" t="s">
        <v>489</v>
      </c>
    </row>
    <row r="13" spans="1:46" ht="13.5" customHeight="1" x14ac:dyDescent="0.2">
      <c r="A13" s="259"/>
      <c r="AK13" s="1129" t="s">
        <v>490</v>
      </c>
      <c r="AL13" s="1130"/>
      <c r="AM13" s="1130"/>
      <c r="AN13" s="1131"/>
      <c r="AO13" s="277">
        <v>41537</v>
      </c>
      <c r="AP13" s="277">
        <v>4026</v>
      </c>
      <c r="AQ13" s="278">
        <v>4658</v>
      </c>
      <c r="AR13" s="279">
        <v>-13.6</v>
      </c>
    </row>
    <row r="14" spans="1:46" ht="13.5" customHeight="1" x14ac:dyDescent="0.2">
      <c r="A14" s="259"/>
      <c r="AK14" s="1129" t="s">
        <v>491</v>
      </c>
      <c r="AL14" s="1130"/>
      <c r="AM14" s="1130"/>
      <c r="AN14" s="1131"/>
      <c r="AO14" s="277">
        <v>13318</v>
      </c>
      <c r="AP14" s="277">
        <v>1291</v>
      </c>
      <c r="AQ14" s="278">
        <v>1950</v>
      </c>
      <c r="AR14" s="279">
        <v>-33.799999999999997</v>
      </c>
    </row>
    <row r="15" spans="1:46" ht="13.5" customHeight="1" x14ac:dyDescent="0.2">
      <c r="A15" s="259"/>
      <c r="AK15" s="1132" t="s">
        <v>492</v>
      </c>
      <c r="AL15" s="1133"/>
      <c r="AM15" s="1133"/>
      <c r="AN15" s="1134"/>
      <c r="AO15" s="277">
        <v>-101564</v>
      </c>
      <c r="AP15" s="277">
        <v>-9845</v>
      </c>
      <c r="AQ15" s="278">
        <v>-7086</v>
      </c>
      <c r="AR15" s="279">
        <v>38.9</v>
      </c>
    </row>
    <row r="16" spans="1:46" ht="13" x14ac:dyDescent="0.2">
      <c r="A16" s="259"/>
      <c r="AK16" s="1132" t="s">
        <v>178</v>
      </c>
      <c r="AL16" s="1133"/>
      <c r="AM16" s="1133"/>
      <c r="AN16" s="1134"/>
      <c r="AO16" s="277">
        <v>1588116</v>
      </c>
      <c r="AP16" s="277">
        <v>153947</v>
      </c>
      <c r="AQ16" s="278">
        <v>127919</v>
      </c>
      <c r="AR16" s="279">
        <v>20.3</v>
      </c>
    </row>
    <row r="17" spans="1:46" ht="13" x14ac:dyDescent="0.2">
      <c r="A17" s="259"/>
    </row>
    <row r="18" spans="1:46" ht="13" x14ac:dyDescent="0.2">
      <c r="A18" s="259"/>
      <c r="AQ18" s="280"/>
      <c r="AR18" s="280"/>
    </row>
    <row r="19" spans="1:46" ht="13" x14ac:dyDescent="0.2">
      <c r="A19" s="259"/>
      <c r="AK19" s="255" t="s">
        <v>493</v>
      </c>
    </row>
    <row r="20" spans="1:46" ht="13" x14ac:dyDescent="0.2">
      <c r="A20" s="259"/>
      <c r="AK20" s="281"/>
      <c r="AL20" s="282"/>
      <c r="AM20" s="282"/>
      <c r="AN20" s="283"/>
      <c r="AO20" s="284" t="s">
        <v>494</v>
      </c>
      <c r="AP20" s="285" t="s">
        <v>495</v>
      </c>
      <c r="AQ20" s="286" t="s">
        <v>496</v>
      </c>
      <c r="AR20" s="287"/>
    </row>
    <row r="21" spans="1:46" s="260" customFormat="1" ht="13" x14ac:dyDescent="0.2">
      <c r="A21" s="288"/>
      <c r="AK21" s="1135" t="s">
        <v>497</v>
      </c>
      <c r="AL21" s="1136"/>
      <c r="AM21" s="1136"/>
      <c r="AN21" s="1137"/>
      <c r="AO21" s="289">
        <v>13.86</v>
      </c>
      <c r="AP21" s="290">
        <v>10.82</v>
      </c>
      <c r="AQ21" s="291">
        <v>3.04</v>
      </c>
      <c r="AS21" s="292"/>
      <c r="AT21" s="288"/>
    </row>
    <row r="22" spans="1:46" s="260" customFormat="1" ht="13" x14ac:dyDescent="0.2">
      <c r="A22" s="288"/>
      <c r="AK22" s="1135" t="s">
        <v>498</v>
      </c>
      <c r="AL22" s="1136"/>
      <c r="AM22" s="1136"/>
      <c r="AN22" s="1137"/>
      <c r="AO22" s="293">
        <v>94.7</v>
      </c>
      <c r="AP22" s="294">
        <v>96.9</v>
      </c>
      <c r="AQ22" s="295">
        <v>-2.2000000000000002</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26" t="s">
        <v>499</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ht="13" x14ac:dyDescent="0.2">
      <c r="A27" s="300"/>
      <c r="AS27" s="255"/>
      <c r="AT27" s="255"/>
    </row>
    <row r="28" spans="1:46" ht="16.5" x14ac:dyDescent="0.2">
      <c r="A28" s="256" t="s">
        <v>500</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501</v>
      </c>
      <c r="AL29" s="260"/>
      <c r="AM29" s="260"/>
      <c r="AN29" s="260"/>
      <c r="AS29" s="302"/>
    </row>
    <row r="30" spans="1:46" ht="13.5" customHeight="1" x14ac:dyDescent="0.2">
      <c r="A30" s="259"/>
      <c r="AK30" s="262"/>
      <c r="AL30" s="263"/>
      <c r="AM30" s="263"/>
      <c r="AN30" s="264"/>
      <c r="AO30" s="1127" t="s">
        <v>480</v>
      </c>
      <c r="AP30" s="265"/>
      <c r="AQ30" s="266" t="s">
        <v>481</v>
      </c>
      <c r="AR30" s="267"/>
    </row>
    <row r="31" spans="1:46" ht="13" x14ac:dyDescent="0.2">
      <c r="A31" s="259"/>
      <c r="AK31" s="268"/>
      <c r="AL31" s="269"/>
      <c r="AM31" s="269"/>
      <c r="AN31" s="270"/>
      <c r="AO31" s="1128"/>
      <c r="AP31" s="271" t="s">
        <v>482</v>
      </c>
      <c r="AQ31" s="272" t="s">
        <v>483</v>
      </c>
      <c r="AR31" s="273" t="s">
        <v>484</v>
      </c>
    </row>
    <row r="32" spans="1:46" ht="27" customHeight="1" x14ac:dyDescent="0.2">
      <c r="A32" s="259"/>
      <c r="AK32" s="1143" t="s">
        <v>502</v>
      </c>
      <c r="AL32" s="1144"/>
      <c r="AM32" s="1144"/>
      <c r="AN32" s="1145"/>
      <c r="AO32" s="303">
        <v>871445</v>
      </c>
      <c r="AP32" s="303">
        <v>84475</v>
      </c>
      <c r="AQ32" s="304">
        <v>61308</v>
      </c>
      <c r="AR32" s="305">
        <v>37.799999999999997</v>
      </c>
    </row>
    <row r="33" spans="1:46" ht="13.5" customHeight="1" x14ac:dyDescent="0.2">
      <c r="A33" s="259"/>
      <c r="AK33" s="1143" t="s">
        <v>503</v>
      </c>
      <c r="AL33" s="1144"/>
      <c r="AM33" s="1144"/>
      <c r="AN33" s="1145"/>
      <c r="AO33" s="303" t="s">
        <v>489</v>
      </c>
      <c r="AP33" s="303" t="s">
        <v>489</v>
      </c>
      <c r="AQ33" s="304" t="s">
        <v>489</v>
      </c>
      <c r="AR33" s="305" t="s">
        <v>489</v>
      </c>
    </row>
    <row r="34" spans="1:46" ht="27" customHeight="1" x14ac:dyDescent="0.2">
      <c r="A34" s="259"/>
      <c r="AK34" s="1143" t="s">
        <v>504</v>
      </c>
      <c r="AL34" s="1144"/>
      <c r="AM34" s="1144"/>
      <c r="AN34" s="1145"/>
      <c r="AO34" s="303" t="s">
        <v>489</v>
      </c>
      <c r="AP34" s="303" t="s">
        <v>489</v>
      </c>
      <c r="AQ34" s="304" t="s">
        <v>489</v>
      </c>
      <c r="AR34" s="305" t="s">
        <v>489</v>
      </c>
    </row>
    <row r="35" spans="1:46" ht="27" customHeight="1" x14ac:dyDescent="0.2">
      <c r="A35" s="259"/>
      <c r="AK35" s="1143" t="s">
        <v>505</v>
      </c>
      <c r="AL35" s="1144"/>
      <c r="AM35" s="1144"/>
      <c r="AN35" s="1145"/>
      <c r="AO35" s="303">
        <v>118363</v>
      </c>
      <c r="AP35" s="303">
        <v>11474</v>
      </c>
      <c r="AQ35" s="304">
        <v>22520</v>
      </c>
      <c r="AR35" s="305">
        <v>-49</v>
      </c>
    </row>
    <row r="36" spans="1:46" ht="27" customHeight="1" x14ac:dyDescent="0.2">
      <c r="A36" s="259"/>
      <c r="AK36" s="1143" t="s">
        <v>506</v>
      </c>
      <c r="AL36" s="1144"/>
      <c r="AM36" s="1144"/>
      <c r="AN36" s="1145"/>
      <c r="AO36" s="303">
        <v>52122</v>
      </c>
      <c r="AP36" s="303">
        <v>5053</v>
      </c>
      <c r="AQ36" s="304">
        <v>5045</v>
      </c>
      <c r="AR36" s="305">
        <v>0.2</v>
      </c>
    </row>
    <row r="37" spans="1:46" ht="13.5" customHeight="1" x14ac:dyDescent="0.2">
      <c r="A37" s="259"/>
      <c r="AK37" s="1143" t="s">
        <v>507</v>
      </c>
      <c r="AL37" s="1144"/>
      <c r="AM37" s="1144"/>
      <c r="AN37" s="1145"/>
      <c r="AO37" s="303" t="s">
        <v>489</v>
      </c>
      <c r="AP37" s="303" t="s">
        <v>489</v>
      </c>
      <c r="AQ37" s="304">
        <v>526</v>
      </c>
      <c r="AR37" s="305" t="s">
        <v>489</v>
      </c>
    </row>
    <row r="38" spans="1:46" ht="27" customHeight="1" x14ac:dyDescent="0.2">
      <c r="A38" s="259"/>
      <c r="AK38" s="1146" t="s">
        <v>508</v>
      </c>
      <c r="AL38" s="1147"/>
      <c r="AM38" s="1147"/>
      <c r="AN38" s="1148"/>
      <c r="AO38" s="306" t="s">
        <v>489</v>
      </c>
      <c r="AP38" s="306" t="s">
        <v>489</v>
      </c>
      <c r="AQ38" s="307">
        <v>11</v>
      </c>
      <c r="AR38" s="295" t="s">
        <v>489</v>
      </c>
      <c r="AS38" s="302"/>
    </row>
    <row r="39" spans="1:46" ht="13" x14ac:dyDescent="0.2">
      <c r="A39" s="259"/>
      <c r="AK39" s="1146" t="s">
        <v>509</v>
      </c>
      <c r="AL39" s="1147"/>
      <c r="AM39" s="1147"/>
      <c r="AN39" s="1148"/>
      <c r="AO39" s="303">
        <v>-3999</v>
      </c>
      <c r="AP39" s="303">
        <v>-388</v>
      </c>
      <c r="AQ39" s="304">
        <v>-1559</v>
      </c>
      <c r="AR39" s="305">
        <v>-75.099999999999994</v>
      </c>
      <c r="AS39" s="302"/>
    </row>
    <row r="40" spans="1:46" ht="27" customHeight="1" x14ac:dyDescent="0.2">
      <c r="A40" s="259"/>
      <c r="AK40" s="1143" t="s">
        <v>510</v>
      </c>
      <c r="AL40" s="1144"/>
      <c r="AM40" s="1144"/>
      <c r="AN40" s="1145"/>
      <c r="AO40" s="303">
        <v>-716211</v>
      </c>
      <c r="AP40" s="303">
        <v>-69427</v>
      </c>
      <c r="AQ40" s="304">
        <v>-58872</v>
      </c>
      <c r="AR40" s="305">
        <v>17.899999999999999</v>
      </c>
      <c r="AS40" s="302"/>
    </row>
    <row r="41" spans="1:46" ht="13" x14ac:dyDescent="0.2">
      <c r="A41" s="259"/>
      <c r="AK41" s="1149" t="s">
        <v>288</v>
      </c>
      <c r="AL41" s="1150"/>
      <c r="AM41" s="1150"/>
      <c r="AN41" s="1151"/>
      <c r="AO41" s="303">
        <v>321720</v>
      </c>
      <c r="AP41" s="303">
        <v>31187</v>
      </c>
      <c r="AQ41" s="304">
        <v>28979</v>
      </c>
      <c r="AR41" s="305">
        <v>7.6</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511</v>
      </c>
    </row>
    <row r="48" spans="1:46" ht="13" x14ac:dyDescent="0.2">
      <c r="A48" s="259"/>
      <c r="AK48" s="313" t="s">
        <v>512</v>
      </c>
      <c r="AL48" s="313"/>
      <c r="AM48" s="313"/>
      <c r="AN48" s="313"/>
      <c r="AO48" s="313"/>
      <c r="AP48" s="313"/>
      <c r="AQ48" s="314"/>
      <c r="AR48" s="313"/>
    </row>
    <row r="49" spans="1:44" ht="13.5" customHeight="1" x14ac:dyDescent="0.2">
      <c r="A49" s="259"/>
      <c r="AK49" s="315"/>
      <c r="AL49" s="316"/>
      <c r="AM49" s="1138" t="s">
        <v>480</v>
      </c>
      <c r="AN49" s="1140" t="s">
        <v>513</v>
      </c>
      <c r="AO49" s="1141"/>
      <c r="AP49" s="1141"/>
      <c r="AQ49" s="1141"/>
      <c r="AR49" s="1142"/>
    </row>
    <row r="50" spans="1:44" ht="13" x14ac:dyDescent="0.2">
      <c r="A50" s="259"/>
      <c r="AK50" s="317"/>
      <c r="AL50" s="318"/>
      <c r="AM50" s="1139"/>
      <c r="AN50" s="319" t="s">
        <v>514</v>
      </c>
      <c r="AO50" s="320" t="s">
        <v>515</v>
      </c>
      <c r="AP50" s="321" t="s">
        <v>516</v>
      </c>
      <c r="AQ50" s="322" t="s">
        <v>517</v>
      </c>
      <c r="AR50" s="323" t="s">
        <v>518</v>
      </c>
    </row>
    <row r="51" spans="1:44" ht="13" x14ac:dyDescent="0.2">
      <c r="A51" s="259"/>
      <c r="AK51" s="315" t="s">
        <v>519</v>
      </c>
      <c r="AL51" s="316"/>
      <c r="AM51" s="324">
        <v>729509</v>
      </c>
      <c r="AN51" s="325">
        <v>63663</v>
      </c>
      <c r="AO51" s="326">
        <v>69.5</v>
      </c>
      <c r="AP51" s="327">
        <v>93492</v>
      </c>
      <c r="AQ51" s="328">
        <v>-13.6</v>
      </c>
      <c r="AR51" s="329">
        <v>83.1</v>
      </c>
    </row>
    <row r="52" spans="1:44" ht="13" x14ac:dyDescent="0.2">
      <c r="A52" s="259"/>
      <c r="AK52" s="330"/>
      <c r="AL52" s="331" t="s">
        <v>520</v>
      </c>
      <c r="AM52" s="332">
        <v>622667</v>
      </c>
      <c r="AN52" s="333">
        <v>54339</v>
      </c>
      <c r="AO52" s="334">
        <v>88.3</v>
      </c>
      <c r="AP52" s="335">
        <v>53316</v>
      </c>
      <c r="AQ52" s="336">
        <v>6</v>
      </c>
      <c r="AR52" s="337">
        <v>82.3</v>
      </c>
    </row>
    <row r="53" spans="1:44" ht="13" x14ac:dyDescent="0.2">
      <c r="A53" s="259"/>
      <c r="AK53" s="315" t="s">
        <v>521</v>
      </c>
      <c r="AL53" s="316"/>
      <c r="AM53" s="324">
        <v>645919</v>
      </c>
      <c r="AN53" s="325">
        <v>57599</v>
      </c>
      <c r="AO53" s="326">
        <v>-9.5</v>
      </c>
      <c r="AP53" s="327">
        <v>94796</v>
      </c>
      <c r="AQ53" s="328">
        <v>1.4</v>
      </c>
      <c r="AR53" s="329">
        <v>-10.9</v>
      </c>
    </row>
    <row r="54" spans="1:44" ht="13" x14ac:dyDescent="0.2">
      <c r="A54" s="259"/>
      <c r="AK54" s="330"/>
      <c r="AL54" s="331" t="s">
        <v>520</v>
      </c>
      <c r="AM54" s="332">
        <v>572332</v>
      </c>
      <c r="AN54" s="333">
        <v>51037</v>
      </c>
      <c r="AO54" s="334">
        <v>-6.1</v>
      </c>
      <c r="AP54" s="335">
        <v>55781</v>
      </c>
      <c r="AQ54" s="336">
        <v>4.5999999999999996</v>
      </c>
      <c r="AR54" s="337">
        <v>-10.7</v>
      </c>
    </row>
    <row r="55" spans="1:44" ht="13" x14ac:dyDescent="0.2">
      <c r="A55" s="259"/>
      <c r="AK55" s="315" t="s">
        <v>522</v>
      </c>
      <c r="AL55" s="316"/>
      <c r="AM55" s="324">
        <v>551565</v>
      </c>
      <c r="AN55" s="325">
        <v>50635</v>
      </c>
      <c r="AO55" s="326">
        <v>-12.1</v>
      </c>
      <c r="AP55" s="327">
        <v>85942</v>
      </c>
      <c r="AQ55" s="328">
        <v>-9.3000000000000007</v>
      </c>
      <c r="AR55" s="329">
        <v>-2.8</v>
      </c>
    </row>
    <row r="56" spans="1:44" ht="13" x14ac:dyDescent="0.2">
      <c r="A56" s="259"/>
      <c r="AK56" s="330"/>
      <c r="AL56" s="331" t="s">
        <v>520</v>
      </c>
      <c r="AM56" s="332">
        <v>305247</v>
      </c>
      <c r="AN56" s="333">
        <v>28022</v>
      </c>
      <c r="AO56" s="334">
        <v>-45.1</v>
      </c>
      <c r="AP56" s="335">
        <v>48630</v>
      </c>
      <c r="AQ56" s="336">
        <v>-12.8</v>
      </c>
      <c r="AR56" s="337">
        <v>-32.299999999999997</v>
      </c>
    </row>
    <row r="57" spans="1:44" ht="13" x14ac:dyDescent="0.2">
      <c r="A57" s="259"/>
      <c r="AK57" s="315" t="s">
        <v>523</v>
      </c>
      <c r="AL57" s="316"/>
      <c r="AM57" s="324">
        <v>1326266</v>
      </c>
      <c r="AN57" s="325">
        <v>124860</v>
      </c>
      <c r="AO57" s="326">
        <v>146.6</v>
      </c>
      <c r="AP57" s="327">
        <v>95007</v>
      </c>
      <c r="AQ57" s="328">
        <v>10.5</v>
      </c>
      <c r="AR57" s="329">
        <v>136.1</v>
      </c>
    </row>
    <row r="58" spans="1:44" ht="13" x14ac:dyDescent="0.2">
      <c r="A58" s="259"/>
      <c r="AK58" s="330"/>
      <c r="AL58" s="331" t="s">
        <v>520</v>
      </c>
      <c r="AM58" s="332">
        <v>273220</v>
      </c>
      <c r="AN58" s="333">
        <v>25722</v>
      </c>
      <c r="AO58" s="334">
        <v>-8.1999999999999993</v>
      </c>
      <c r="AP58" s="335">
        <v>48509</v>
      </c>
      <c r="AQ58" s="336">
        <v>-0.2</v>
      </c>
      <c r="AR58" s="337">
        <v>-8</v>
      </c>
    </row>
    <row r="59" spans="1:44" ht="13" x14ac:dyDescent="0.2">
      <c r="A59" s="259"/>
      <c r="AK59" s="315" t="s">
        <v>524</v>
      </c>
      <c r="AL59" s="316"/>
      <c r="AM59" s="324">
        <v>552449</v>
      </c>
      <c r="AN59" s="325">
        <v>53553</v>
      </c>
      <c r="AO59" s="326">
        <v>-57.1</v>
      </c>
      <c r="AP59" s="327">
        <v>98176</v>
      </c>
      <c r="AQ59" s="328">
        <v>3.3</v>
      </c>
      <c r="AR59" s="329">
        <v>-60.4</v>
      </c>
    </row>
    <row r="60" spans="1:44" ht="13" x14ac:dyDescent="0.2">
      <c r="A60" s="259"/>
      <c r="AK60" s="330"/>
      <c r="AL60" s="331" t="s">
        <v>520</v>
      </c>
      <c r="AM60" s="332">
        <v>290455</v>
      </c>
      <c r="AN60" s="333">
        <v>28156</v>
      </c>
      <c r="AO60" s="334">
        <v>9.5</v>
      </c>
      <c r="AP60" s="335">
        <v>58489</v>
      </c>
      <c r="AQ60" s="336">
        <v>20.6</v>
      </c>
      <c r="AR60" s="337">
        <v>-11.1</v>
      </c>
    </row>
    <row r="61" spans="1:44" ht="13" x14ac:dyDescent="0.2">
      <c r="A61" s="259"/>
      <c r="AK61" s="315" t="s">
        <v>525</v>
      </c>
      <c r="AL61" s="338"/>
      <c r="AM61" s="324">
        <v>761142</v>
      </c>
      <c r="AN61" s="325">
        <v>70062</v>
      </c>
      <c r="AO61" s="326">
        <v>27.5</v>
      </c>
      <c r="AP61" s="327">
        <v>93483</v>
      </c>
      <c r="AQ61" s="339">
        <v>-1.5</v>
      </c>
      <c r="AR61" s="329">
        <v>29</v>
      </c>
    </row>
    <row r="62" spans="1:44" ht="13" x14ac:dyDescent="0.2">
      <c r="A62" s="259"/>
      <c r="AK62" s="330"/>
      <c r="AL62" s="331" t="s">
        <v>520</v>
      </c>
      <c r="AM62" s="332">
        <v>412784</v>
      </c>
      <c r="AN62" s="333">
        <v>37455</v>
      </c>
      <c r="AO62" s="334">
        <v>7.7</v>
      </c>
      <c r="AP62" s="335">
        <v>52945</v>
      </c>
      <c r="AQ62" s="336">
        <v>3.6</v>
      </c>
      <c r="AR62" s="337">
        <v>4.0999999999999996</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KlyS4Xx4OCQe5qRY4Qgny92/uok5EYJVx2LYsV8FS1VD7hlyWa4Ik5VzTDps6qfesFKVq5bsS+syhjZknXcl+A==" saltValue="7JURKgMxByI5yPOYIkyd8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477</v>
      </c>
    </row>
    <row r="121" spans="125:125" ht="13.5" hidden="1" customHeight="1" x14ac:dyDescent="0.2">
      <c r="DU121" s="253"/>
    </row>
  </sheetData>
  <sheetProtection algorithmName="SHA-512" hashValue="OLE1aJZeiDOpEJ6vl7RvHkOPaHijxiqJqxRYdr7IkV/dRbSUGK8lqoQJrBiIqnpc3mIj/FW4h/3qVrUwWJFvOQ==" saltValue="KLJ9CqxeMuymFuRJsNhxI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477</v>
      </c>
    </row>
  </sheetData>
  <sheetProtection algorithmName="SHA-512" hashValue="x9WWhjsRVfV3QOveL1Ao3FxkSmiCz39LuUI7IE+LugLG2hdanSsRyFJdMMDECI//CepKvMMuoEA23AR96b+7og==" saltValue="3fIKZwjb1NdcbRY8gTWXb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52" t="s">
        <v>3</v>
      </c>
      <c r="D47" s="1152"/>
      <c r="E47" s="1153"/>
      <c r="F47" s="11">
        <v>30.34</v>
      </c>
      <c r="G47" s="12">
        <v>24</v>
      </c>
      <c r="H47" s="12">
        <v>29.32</v>
      </c>
      <c r="I47" s="12">
        <v>32.32</v>
      </c>
      <c r="J47" s="13">
        <v>32.020000000000003</v>
      </c>
    </row>
    <row r="48" spans="2:10" ht="57.75" customHeight="1" x14ac:dyDescent="0.2">
      <c r="B48" s="14"/>
      <c r="C48" s="1154" t="s">
        <v>4</v>
      </c>
      <c r="D48" s="1154"/>
      <c r="E48" s="1155"/>
      <c r="F48" s="15">
        <v>10.01</v>
      </c>
      <c r="G48" s="16">
        <v>14.98</v>
      </c>
      <c r="H48" s="16">
        <v>10.18</v>
      </c>
      <c r="I48" s="16">
        <v>12.05</v>
      </c>
      <c r="J48" s="17">
        <v>9.18</v>
      </c>
    </row>
    <row r="49" spans="2:10" ht="57.75" customHeight="1" thickBot="1" x14ac:dyDescent="0.25">
      <c r="B49" s="18"/>
      <c r="C49" s="1156" t="s">
        <v>5</v>
      </c>
      <c r="D49" s="1156"/>
      <c r="E49" s="1157"/>
      <c r="F49" s="19" t="s">
        <v>532</v>
      </c>
      <c r="G49" s="20" t="s">
        <v>533</v>
      </c>
      <c r="H49" s="20">
        <v>2.6</v>
      </c>
      <c r="I49" s="20">
        <v>3.64</v>
      </c>
      <c r="J49" s="21" t="s">
        <v>534</v>
      </c>
    </row>
    <row r="50" spans="2:10" ht="13" x14ac:dyDescent="0.2"/>
  </sheetData>
  <sheetProtection algorithmName="SHA-512" hashValue="nINh4NpLcPWwRQrWTeaWmjn8FpZU6qcuGzcnm3fePq0HxdqP42RXbkeZjC+w2olMTVAInfPxbp/iSNFc8IV9pQ==" saltValue="sNuxFoWZZjr2QDjjFAzCQ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堀 直仁（市町村課）</cp:lastModifiedBy>
  <cp:lastPrinted>2025-03-19T02:29:29Z</cp:lastPrinted>
  <dcterms:created xsi:type="dcterms:W3CDTF">2025-02-19T01:34:19Z</dcterms:created>
  <dcterms:modified xsi:type="dcterms:W3CDTF">2025-09-29T10:31:15Z</dcterms:modified>
  <cp:category/>
</cp:coreProperties>
</file>