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10.129.0.6\総合政策課\財政\0350公会計\006財務書類\ホームページ掲載用\R3\"/>
    </mc:Choice>
  </mc:AlternateContent>
  <xr:revisionPtr revIDLastSave="0" documentId="13_ncr:1_{76F5C7AE-210D-4DA8-A2B8-01B2262B6BD8}" xr6:coauthVersionLast="36" xr6:coauthVersionMax="36" xr10:uidLastSave="{00000000-0000-0000-0000-000000000000}"/>
  <bookViews>
    <workbookView xWindow="0" yWindow="0" windowWidth="19200" windowHeight="11280" xr2:uid="{00000000-000D-0000-FFFF-FFFF00000000}"/>
  </bookViews>
  <sheets>
    <sheet name="貸借対照表(BS)" sheetId="1" r:id="rId1"/>
    <sheet name="行政コスト計算書(PL)" sheetId="2" r:id="rId2"/>
    <sheet name="純資産変動計算書(NW)" sheetId="3" r:id="rId3"/>
    <sheet name="資金収支計算書(CF)" sheetId="4" r:id="rId4"/>
    <sheet name="注記" sheetId="21" r:id="rId5"/>
    <sheet name="有形固定資産の明細" sheetId="5" r:id="rId6"/>
    <sheet name="有形固定資産に係る行政目的別の明細" sheetId="6" r:id="rId7"/>
    <sheet name="投資及び出資金の明細" sheetId="7" r:id="rId8"/>
    <sheet name="基金の明細" sheetId="8" r:id="rId9"/>
    <sheet name="貸付金の明細" sheetId="9" r:id="rId10"/>
    <sheet name="長期延滞債権の明細" sheetId="10" r:id="rId11"/>
    <sheet name="未収金の明細" sheetId="11" r:id="rId12"/>
    <sheet name="地方債等（借入先別）の明細" sheetId="12" r:id="rId13"/>
    <sheet name="地方債等（利率別）の明細" sheetId="13" r:id="rId14"/>
    <sheet name="地方債等（返済期間別）の明細" sheetId="14" r:id="rId15"/>
    <sheet name="特定の契約条項が付された地方債等の概要" sheetId="15" r:id="rId16"/>
    <sheet name="引当金の明細" sheetId="16" r:id="rId17"/>
    <sheet name="補助金等の明細" sheetId="17" r:id="rId18"/>
    <sheet name="財源の明細" sheetId="18" r:id="rId19"/>
    <sheet name="財源情報の明細" sheetId="19" r:id="rId20"/>
    <sheet name="資金の明細" sheetId="20" r:id="rId21"/>
  </sheets>
  <externalReferences>
    <externalReference r:id="rId22"/>
  </externalReferences>
  <definedNames>
    <definedName name="_xlnm.Print_Titles" localSheetId="6">有形固定資産に係る行政目的別の明細!$1:$5</definedName>
    <definedName name="_xlnm.Print_Titles" localSheetId="5">有形固定資産の明細!$1:$5</definedName>
    <definedName name="自治体名">[1]設定!$B$1</definedName>
    <definedName name="単位">[1]設定!$B$3</definedName>
    <definedName name="年度">[1]設定!$B$2</definedName>
  </definedNames>
  <calcPr calcId="191029"/>
</workbook>
</file>

<file path=xl/calcChain.xml><?xml version="1.0" encoding="utf-8"?>
<calcChain xmlns="http://schemas.openxmlformats.org/spreadsheetml/2006/main">
  <c r="B9" i="20" l="1"/>
  <c r="B4" i="20"/>
  <c r="A3" i="20"/>
  <c r="A2" i="20"/>
  <c r="F4" i="19"/>
  <c r="A3" i="19"/>
  <c r="A2" i="19"/>
  <c r="E32" i="18"/>
  <c r="E31" i="18"/>
  <c r="E27" i="18"/>
  <c r="E23" i="18"/>
  <c r="E33" i="18" s="1"/>
  <c r="E4" i="18"/>
  <c r="A3" i="18"/>
  <c r="A2" i="18"/>
  <c r="D17" i="17"/>
  <c r="D16" i="17"/>
  <c r="D7" i="17"/>
  <c r="E4" i="17"/>
  <c r="A3" i="17"/>
  <c r="A2" i="17"/>
  <c r="F12" i="16"/>
  <c r="E12" i="16"/>
  <c r="B12" i="16"/>
  <c r="C11" i="16"/>
  <c r="D10" i="16"/>
  <c r="D12" i="16" s="1"/>
  <c r="C10" i="16"/>
  <c r="C12" i="16" s="1"/>
  <c r="C9" i="16"/>
  <c r="C7" i="16"/>
  <c r="F4" i="16"/>
  <c r="A3" i="16"/>
  <c r="A2" i="16"/>
  <c r="B4" i="15"/>
  <c r="A3" i="15"/>
  <c r="A2" i="15"/>
  <c r="J4" i="14"/>
  <c r="A3" i="14"/>
  <c r="A2" i="14"/>
  <c r="I4" i="13"/>
  <c r="A3" i="13"/>
  <c r="A2" i="13"/>
  <c r="K19" i="12"/>
  <c r="J19" i="12"/>
  <c r="I19" i="12"/>
  <c r="H19" i="12"/>
  <c r="G19" i="12"/>
  <c r="F19" i="12"/>
  <c r="E19" i="12"/>
  <c r="D19" i="12"/>
  <c r="C19" i="12"/>
  <c r="B19" i="12"/>
  <c r="K4" i="12"/>
  <c r="A3" i="12"/>
  <c r="A2" i="12"/>
  <c r="C16" i="11"/>
  <c r="B16" i="11"/>
  <c r="B17" i="11" s="1"/>
  <c r="C8" i="11"/>
  <c r="C17" i="11" s="1"/>
  <c r="B8" i="11"/>
  <c r="C4" i="11"/>
  <c r="A3" i="11"/>
  <c r="A2" i="11"/>
  <c r="C16" i="10"/>
  <c r="C17" i="10" s="1"/>
  <c r="B16" i="10"/>
  <c r="B17" i="10" s="1"/>
  <c r="C9" i="10"/>
  <c r="B9" i="10"/>
  <c r="C4" i="10"/>
  <c r="A3" i="10"/>
  <c r="A2" i="10"/>
  <c r="E9" i="9"/>
  <c r="D9" i="9"/>
  <c r="C9" i="9"/>
  <c r="B9" i="9"/>
  <c r="F8" i="9"/>
  <c r="F7" i="9"/>
  <c r="F9" i="9" s="1"/>
  <c r="F4" i="9"/>
  <c r="A3" i="9"/>
  <c r="A2" i="9"/>
  <c r="E19" i="8"/>
  <c r="D19" i="8"/>
  <c r="C19" i="8"/>
  <c r="B19" i="8"/>
  <c r="F18" i="8"/>
  <c r="F17" i="8"/>
  <c r="F16" i="8"/>
  <c r="F15" i="8"/>
  <c r="F14" i="8"/>
  <c r="F13" i="8"/>
  <c r="F12" i="8"/>
  <c r="F11" i="8"/>
  <c r="F10" i="8"/>
  <c r="F9" i="8"/>
  <c r="F8" i="8"/>
  <c r="F7" i="8"/>
  <c r="F6" i="8"/>
  <c r="F19" i="8" s="1"/>
  <c r="G19" i="8" s="1"/>
  <c r="G4" i="8"/>
  <c r="A3" i="8"/>
  <c r="A2" i="8"/>
  <c r="K29" i="7"/>
  <c r="J29" i="7"/>
  <c r="I29" i="7"/>
  <c r="H29" i="7"/>
  <c r="F29" i="7"/>
  <c r="E29" i="7"/>
  <c r="D29" i="7"/>
  <c r="C29" i="7"/>
  <c r="B29" i="7"/>
  <c r="K17" i="7"/>
  <c r="I15" i="7"/>
  <c r="H15" i="7"/>
  <c r="F15" i="7"/>
  <c r="E15" i="7"/>
  <c r="D15" i="7"/>
  <c r="C15" i="7"/>
  <c r="B15" i="7"/>
  <c r="J14" i="7"/>
  <c r="J13" i="7"/>
  <c r="J12" i="7"/>
  <c r="J15" i="7" s="1"/>
  <c r="J10" i="7"/>
  <c r="H5" i="7"/>
  <c r="A3" i="7"/>
  <c r="A2" i="7"/>
  <c r="I4" i="6"/>
  <c r="I2" i="6"/>
  <c r="A2" i="6"/>
  <c r="H4" i="5"/>
  <c r="H2" i="5"/>
  <c r="A2" i="5"/>
</calcChain>
</file>

<file path=xl/sharedStrings.xml><?xml version="1.0" encoding="utf-8"?>
<sst xmlns="http://schemas.openxmlformats.org/spreadsheetml/2006/main" count="914" uniqueCount="532">
  <si>
    <t>【様式第1号】</t>
  </si>
  <si>
    <t>貸借対照表</t>
  </si>
  <si>
    <t>（令和4年3月31日現在）</t>
  </si>
  <si>
    <t>自治体名：小鹿野町</t>
  </si>
  <si>
    <t>会計：一般会計等</t>
  </si>
  <si>
    <t>（単位：円）</t>
  </si>
  <si>
    <t>科目</t>
  </si>
  <si>
    <t>金額</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</si>
  <si>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</si>
  <si>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</si>
  <si>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</si>
  <si>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</si>
  <si>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</si>
  <si>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</si>
  <si>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</si>
  <si>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</si>
  <si>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</si>
  <si>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</si>
  <si>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</si>
  <si>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</si>
  <si>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</si>
  <si>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</si>
  <si>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</si>
  <si>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</si>
  <si>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</si>
  <si>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</si>
  <si>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</si>
  <si>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</si>
  <si>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</si>
  <si>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</si>
  <si>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</si>
  <si>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</si>
  <si>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</si>
  <si>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</si>
  <si>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</si>
  <si>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</si>
  <si>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</si>
  <si>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</si>
  <si>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</si>
  <si>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</si>
  <si>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</si>
  <si>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</si>
  <si>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</si>
  <si>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</si>
  <si>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</si>
  <si>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</si>
  <si>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</si>
  <si>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</si>
  <si>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</si>
  <si>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</si>
  <si>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</si>
  <si>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</si>
  <si>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</si>
  <si>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</si>
  <si>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資産合計</t>
  </si>
  <si>
    <t>【負債の部】</t>
  </si>
  <si>
    <t xml:space="preserve">  固定負債</t>
  </si>
  <si>
    <t xml:space="preserve">    地方債</t>
  </si>
  <si>
    <t xml:space="preserve">    長期未払金</t>
  </si>
  <si>
    <t xml:space="preserve">    退職手当引当金</t>
  </si>
  <si>
    <t xml:space="preserve">    損失補償等引当金</t>
  </si>
  <si>
    <t xml:space="preserve">  流動負債</t>
  </si>
  <si>
    <t xml:space="preserve">    １年内償還予定地方債</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</si>
  <si>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</si>
  <si>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</si>
  <si>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</si>
  <si>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</si>
  <si>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</si>
  <si>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</si>
  <si>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</si>
  <si>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</si>
  <si>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</si>
  <si>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</si>
  <si>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純資産合計</t>
  </si>
  <si>
    <t>負債及び純資産合計</t>
  </si>
  <si>
    <t>【様式第2号】</t>
  </si>
  <si>
    <t>行政コスト計算書</t>
  </si>
  <si>
    <t>自　令和3年4月1日</t>
  </si>
  <si>
    <t>至　令和4年3月31日</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</si>
  <si>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</si>
  <si>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</si>
  <si>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</si>
  <si>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</si>
  <si>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</si>
  <si>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</si>
  <si>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</si>
  <si>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</si>
  <si>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</si>
  <si>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</si>
  <si>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</si>
  <si>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</si>
  <si>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</si>
  <si>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</si>
  <si>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</si>
  <si>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</si>
  <si>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</si>
  <si>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</si>
  <si>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</si>
  <si>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</si>
  <si>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</si>
  <si>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</si>
  <si>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</si>
  <si>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</si>
  <si>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</si>
  <si>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</si>
  <si>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</si>
  <si>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</si>
  <si>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</si>
  <si>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純資産変動計算書</t>
  </si>
  <si>
    <t>合計</t>
  </si>
  <si>
    <t>固定資産_x000D_
等形成分</t>
  </si>
  <si>
    <t>余剰分_x000D_
(不足分)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</si>
  <si>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</si>
  <si>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</si>
  <si>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</si>
  <si>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</si>
  <si>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</si>
  <si>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</si>
  <si>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</si>
  <si>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</si>
  <si>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</si>
  <si>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</si>
  <si>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</si>
  <si>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</si>
  <si>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</si>
  <si>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</si>
  <si>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</si>
  <si>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</si>
  <si>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</si>
  <si>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資金収支計算書</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</si>
  <si>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</si>
  <si>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</si>
  <si>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</si>
  <si>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</si>
  <si>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</si>
  <si>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</si>
  <si>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</si>
  <si>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</si>
  <si>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</si>
  <si>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</si>
  <si>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</si>
  <si>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</si>
  <si>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</si>
  <si>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</si>
  <si>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</si>
  <si>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</si>
  <si>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</si>
  <si>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</si>
  <si>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</si>
  <si>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</si>
  <si>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</si>
  <si>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</si>
  <si>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</si>
  <si>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</si>
  <si>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</si>
  <si>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</si>
  <si>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</si>
  <si>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</si>
  <si>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</si>
  <si>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</si>
  <si>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</si>
  <si>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</si>
  <si>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</si>
  <si>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</si>
  <si>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</si>
  <si>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</si>
  <si>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</si>
  <si>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</si>
  <si>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</si>
  <si>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</si>
  <si>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</si>
  <si>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</si>
  <si>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</si>
  <si>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</si>
  <si>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</si>
  <si>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有形固定資産の明細</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</si>
  <si>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</si>
  <si>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</si>
  <si>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</si>
  <si>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</si>
  <si>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</si>
  <si>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</si>
  <si>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</si>
  <si>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</si>
  <si>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</si>
  <si>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</si>
  <si>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　立木竹</t>
  </si>
  <si>
    <t>　建物</t>
  </si>
  <si>
    <t>　工作物</t>
  </si>
  <si>
    <t>　船舶</t>
  </si>
  <si>
    <t>　浮標等</t>
  </si>
  <si>
    <t>　航空機</t>
  </si>
  <si>
    <t>　その他</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</si>
  <si>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</si>
  <si>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</si>
  <si>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</si>
  <si>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</si>
  <si>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</si>
  <si>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</si>
  <si>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</si>
  <si>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</si>
  <si>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</si>
  <si>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</si>
  <si>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</si>
  <si>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</si>
  <si>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</si>
  <si>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</si>
  <si>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</si>
  <si>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</si>
  <si>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</si>
  <si>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</si>
  <si>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</si>
  <si>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</si>
  <si>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</si>
  <si>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該当なし</t>
    <rPh sb="0" eb="2">
      <t>ガイトウ</t>
    </rPh>
    <phoneticPr fontId="7"/>
  </si>
  <si>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</si>
  <si>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</si>
  <si>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</si>
  <si>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</si>
  <si>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</si>
  <si>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</si>
  <si>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</si>
  <si>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</si>
  <si>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</si>
  <si>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</si>
  <si>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国民保険町立小鹿野中央病院</t>
    <rPh sb="0" eb="2">
      <t>コクミン</t>
    </rPh>
    <rPh sb="2" eb="4">
      <t>ホケン</t>
    </rPh>
    <rPh sb="4" eb="6">
      <t>チョウリツ</t>
    </rPh>
    <rPh sb="6" eb="9">
      <t>オガノ</t>
    </rPh>
    <rPh sb="9" eb="11">
      <t>チュウオウ</t>
    </rPh>
    <rPh sb="11" eb="13">
      <t>ビョウイン</t>
    </rPh>
    <phoneticPr fontId="8"/>
  </si>
  <si>
    <t>小鹿野町営国民宿舎</t>
    <rPh sb="0" eb="3">
      <t>オガノ</t>
    </rPh>
    <rPh sb="3" eb="4">
      <t>マチ</t>
    </rPh>
    <rPh sb="5" eb="7">
      <t>コクミン</t>
    </rPh>
    <rPh sb="7" eb="9">
      <t>シュクシャ</t>
    </rPh>
    <phoneticPr fontId="8"/>
  </si>
  <si>
    <t>秩父広域市町村圏組合</t>
    <rPh sb="0" eb="10">
      <t>チチブコウイキシチョウソンケンクミアイ</t>
    </rPh>
    <phoneticPr fontId="8"/>
  </si>
  <si>
    <t>-</t>
    <phoneticPr fontId="7"/>
  </si>
  <si>
    <t>市場価格のないもののうち連結対象団体以外に対するもの</t>
  </si>
  <si>
    <t>出資金額_x000D_
(A)</t>
  </si>
  <si>
    <t>強制評価減_x000D_
(H)</t>
  </si>
  <si>
    <t>貸借対照表計上額_x000D_
(A) - (H)_x000D_
(I)</t>
  </si>
  <si>
    <t>埼玉県農業信用基金協会出資金</t>
  </si>
  <si>
    <t>㈳埼玉県農林公社出資金</t>
  </si>
  <si>
    <t>㈱秩父開発機構出資金</t>
  </si>
  <si>
    <t>秩父広域森林組合出資金</t>
  </si>
  <si>
    <t>㈶小鹿野町振興公社出資金</t>
  </si>
  <si>
    <t>埼玉県信用保証協会出捐金</t>
  </si>
  <si>
    <t>㈶砂防フロンティア整備推進機構出捐金</t>
  </si>
  <si>
    <t>㈶埼玉県暴力追放・薬物乱用防止センター出捐金</t>
  </si>
  <si>
    <t>地方公営企業等金融機構出資金</t>
  </si>
  <si>
    <t>株式会社地域商社おがのへの出資金</t>
  </si>
  <si>
    <t>基金の明細</t>
  </si>
  <si>
    <t>種類</t>
  </si>
  <si>
    <t>現金預金</t>
  </si>
  <si>
    <t>有価証券</t>
  </si>
  <si>
    <t>土地</t>
  </si>
  <si>
    <t>その他</t>
  </si>
  <si>
    <t>合計_x000D_
(貸借対照表計上額)</t>
  </si>
  <si>
    <t>財政調整基金</t>
    <rPh sb="0" eb="2">
      <t>ザイセイ</t>
    </rPh>
    <rPh sb="2" eb="4">
      <t>チョウセイ</t>
    </rPh>
    <rPh sb="4" eb="6">
      <t>キキン</t>
    </rPh>
    <phoneticPr fontId="5"/>
  </si>
  <si>
    <t>減債基金</t>
    <rPh sb="0" eb="4">
      <t>ゲンサイキキン</t>
    </rPh>
    <phoneticPr fontId="7"/>
  </si>
  <si>
    <t>施設整備基金</t>
    <rPh sb="0" eb="2">
      <t>シセツ</t>
    </rPh>
    <rPh sb="2" eb="4">
      <t>セイビ</t>
    </rPh>
    <rPh sb="4" eb="6">
      <t>キキン</t>
    </rPh>
    <phoneticPr fontId="5"/>
  </si>
  <si>
    <t>土地取得基金</t>
    <rPh sb="0" eb="2">
      <t>トチ</t>
    </rPh>
    <rPh sb="2" eb="4">
      <t>シュトク</t>
    </rPh>
    <rPh sb="4" eb="6">
      <t>キキン</t>
    </rPh>
    <phoneticPr fontId="5"/>
  </si>
  <si>
    <t>社会福祉施設整備基金</t>
    <rPh sb="0" eb="2">
      <t>シャカイ</t>
    </rPh>
    <rPh sb="2" eb="4">
      <t>フクシ</t>
    </rPh>
    <rPh sb="4" eb="6">
      <t>シセツ</t>
    </rPh>
    <rPh sb="6" eb="8">
      <t>セイビ</t>
    </rPh>
    <rPh sb="8" eb="10">
      <t>キキン</t>
    </rPh>
    <phoneticPr fontId="5"/>
  </si>
  <si>
    <t>高額療養費支払資金貸付基金</t>
  </si>
  <si>
    <t>ふるさと応援基金</t>
  </si>
  <si>
    <t>地域振興基金</t>
    <rPh sb="0" eb="2">
      <t>チイキ</t>
    </rPh>
    <rPh sb="2" eb="4">
      <t>シンコウ</t>
    </rPh>
    <rPh sb="4" eb="6">
      <t>キキン</t>
    </rPh>
    <phoneticPr fontId="0"/>
  </si>
  <si>
    <t>過疎地域自立促進特別事業基金</t>
    <rPh sb="0" eb="2">
      <t>カソ</t>
    </rPh>
    <rPh sb="2" eb="4">
      <t>チイキ</t>
    </rPh>
    <rPh sb="4" eb="6">
      <t>ジリツ</t>
    </rPh>
    <rPh sb="6" eb="8">
      <t>ソクシン</t>
    </rPh>
    <rPh sb="8" eb="10">
      <t>トクベツ</t>
    </rPh>
    <rPh sb="10" eb="12">
      <t>ジギョウ</t>
    </rPh>
    <rPh sb="12" eb="14">
      <t>キキン</t>
    </rPh>
    <phoneticPr fontId="8"/>
  </si>
  <si>
    <t>奨学資金貸付基金</t>
    <rPh sb="0" eb="2">
      <t>ショウガク</t>
    </rPh>
    <rPh sb="2" eb="4">
      <t>シキン</t>
    </rPh>
    <rPh sb="4" eb="6">
      <t>カシツケ</t>
    </rPh>
    <rPh sb="6" eb="8">
      <t>キキン</t>
    </rPh>
    <phoneticPr fontId="8"/>
  </si>
  <si>
    <t>森林環境譲与税基金</t>
    <rPh sb="0" eb="2">
      <t>シンリン</t>
    </rPh>
    <rPh sb="2" eb="4">
      <t>カンキョウ</t>
    </rPh>
    <rPh sb="4" eb="6">
      <t>ジョウヨ</t>
    </rPh>
    <rPh sb="6" eb="7">
      <t>ゼイ</t>
    </rPh>
    <rPh sb="7" eb="9">
      <t>キキン</t>
    </rPh>
    <phoneticPr fontId="8"/>
  </si>
  <si>
    <t>新型コロナ中小企業融資資金利子補給基金</t>
    <rPh sb="0" eb="2">
      <t>シンガタ</t>
    </rPh>
    <rPh sb="5" eb="7">
      <t>チュウショウ</t>
    </rPh>
    <rPh sb="7" eb="9">
      <t>キギョウ</t>
    </rPh>
    <rPh sb="9" eb="11">
      <t>ユウシ</t>
    </rPh>
    <rPh sb="11" eb="13">
      <t>シキン</t>
    </rPh>
    <rPh sb="13" eb="15">
      <t>リシ</t>
    </rPh>
    <rPh sb="15" eb="17">
      <t>ホキュウ</t>
    </rPh>
    <rPh sb="17" eb="19">
      <t>キキン</t>
    </rPh>
    <phoneticPr fontId="8"/>
  </si>
  <si>
    <t>岡本寛志地域自然資産活用整備基金積立金</t>
  </si>
  <si>
    <t>貸付金の明細</t>
  </si>
  <si>
    <t>相手先名または種別</t>
  </si>
  <si>
    <t>長期貸付金</t>
  </si>
  <si>
    <t>短期貸付金</t>
  </si>
  <si>
    <t>(参考)_x000D_
貸付金計</t>
  </si>
  <si>
    <t>貸借対照表計上額</t>
  </si>
  <si>
    <t>徴収不能引当金_x000D_
計上額</t>
  </si>
  <si>
    <t>小鹿野町医学生等修学資金貸付金</t>
    <rPh sb="0" eb="4">
      <t>オガノマチ</t>
    </rPh>
    <rPh sb="4" eb="7">
      <t>イガクセイ</t>
    </rPh>
    <rPh sb="7" eb="8">
      <t>トウ</t>
    </rPh>
    <rPh sb="8" eb="10">
      <t>シュウガク</t>
    </rPh>
    <rPh sb="10" eb="12">
      <t>シキン</t>
    </rPh>
    <rPh sb="12" eb="14">
      <t>カシツケ</t>
    </rPh>
    <rPh sb="14" eb="15">
      <t>キン</t>
    </rPh>
    <phoneticPr fontId="8"/>
  </si>
  <si>
    <t>小鹿野町奨学資金貸付金</t>
    <rPh sb="0" eb="4">
      <t>オガノマチ</t>
    </rPh>
    <rPh sb="4" eb="6">
      <t>ショウガク</t>
    </rPh>
    <rPh sb="6" eb="8">
      <t>シキン</t>
    </rPh>
    <rPh sb="8" eb="11">
      <t>カシツケキン</t>
    </rPh>
    <phoneticPr fontId="0"/>
  </si>
  <si>
    <t>長期延滞債権の明細</t>
  </si>
  <si>
    <t>徴収不能引当金計上額</t>
  </si>
  <si>
    <t>【貸付金】</t>
  </si>
  <si>
    <t>小計</t>
  </si>
  <si>
    <t>【未収金】</t>
  </si>
  <si>
    <t>税等未収金</t>
    <rPh sb="0" eb="5">
      <t>ゼイトウミシュウキン</t>
    </rPh>
    <phoneticPr fontId="7"/>
  </si>
  <si>
    <t>町税</t>
    <rPh sb="0" eb="2">
      <t>チョウゼイ</t>
    </rPh>
    <phoneticPr fontId="8"/>
  </si>
  <si>
    <t>その他未収金</t>
    <rPh sb="2" eb="3">
      <t>タ</t>
    </rPh>
    <rPh sb="3" eb="6">
      <t>ミシュウキン</t>
    </rPh>
    <phoneticPr fontId="7"/>
  </si>
  <si>
    <t>使用料及び手数料</t>
    <rPh sb="3" eb="4">
      <t>オヨ</t>
    </rPh>
    <rPh sb="5" eb="8">
      <t>テスウリョウ</t>
    </rPh>
    <phoneticPr fontId="7"/>
  </si>
  <si>
    <t>諸収入</t>
    <rPh sb="0" eb="3">
      <t>ショシュウニュウ</t>
    </rPh>
    <phoneticPr fontId="7"/>
  </si>
  <si>
    <t>未収金の明細</t>
  </si>
  <si>
    <t>分担金及び負担金</t>
    <rPh sb="0" eb="3">
      <t>ブンタンキン</t>
    </rPh>
    <rPh sb="3" eb="4">
      <t>オヨ</t>
    </rPh>
    <rPh sb="5" eb="8">
      <t>フタンキン</t>
    </rPh>
    <phoneticPr fontId="8"/>
  </si>
  <si>
    <t>使用料</t>
  </si>
  <si>
    <t>財産収入</t>
    <rPh sb="0" eb="4">
      <t>ザイサンシュウニュウ</t>
    </rPh>
    <phoneticPr fontId="7"/>
  </si>
  <si>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</si>
  <si>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</si>
  <si>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</si>
  <si>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</si>
  <si>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</si>
  <si>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</si>
  <si>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</si>
  <si>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</si>
  <si>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</si>
  <si>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</si>
  <si>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</si>
  <si>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</si>
  <si>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</si>
  <si>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</si>
  <si>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</si>
  <si>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</si>
  <si>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</si>
  <si>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</si>
  <si>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</si>
  <si>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</si>
  <si>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</si>
  <si>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</si>
  <si>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</si>
  <si>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</si>
  <si>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</si>
  <si>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</si>
  <si>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</si>
  <si>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</si>
  <si>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</si>
  <si>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</si>
  <si>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</si>
  <si>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</si>
  <si>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</si>
  <si>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</si>
  <si>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</si>
  <si>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</si>
  <si>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</si>
  <si>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</si>
  <si>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</si>
  <si>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</si>
  <si>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</si>
  <si>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</si>
  <si>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</si>
  <si>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</si>
  <si>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前年度末残高</t>
  </si>
  <si>
    <t>本年度増加額</t>
  </si>
  <si>
    <t>本年度減少額</t>
  </si>
  <si>
    <t>本年度末残高</t>
  </si>
  <si>
    <t>目的使用</t>
  </si>
  <si>
    <t>退職手当引当金</t>
    <rPh sb="0" eb="7">
      <t>タイショクテアテヒキアテキン</t>
    </rPh>
    <phoneticPr fontId="7"/>
  </si>
  <si>
    <t>賞与引当金</t>
    <rPh sb="0" eb="5">
      <t>ショウヨヒキアテキン</t>
    </rPh>
    <phoneticPr fontId="7"/>
  </si>
  <si>
    <t>投資損失引当金</t>
    <rPh sb="0" eb="2">
      <t>トウシ</t>
    </rPh>
    <rPh sb="2" eb="4">
      <t>ソンシツ</t>
    </rPh>
    <rPh sb="4" eb="6">
      <t>ヒキアテ</t>
    </rPh>
    <rPh sb="6" eb="7">
      <t>キン</t>
    </rPh>
    <phoneticPr fontId="5"/>
  </si>
  <si>
    <t>徴収不能引当金(流動)</t>
    <rPh sb="0" eb="2">
      <t>チョウシュウ</t>
    </rPh>
    <rPh sb="2" eb="4">
      <t>フノウ</t>
    </rPh>
    <rPh sb="4" eb="6">
      <t>ヒキアテ</t>
    </rPh>
    <rPh sb="6" eb="7">
      <t>キン</t>
    </rPh>
    <rPh sb="8" eb="10">
      <t>リュウドウ</t>
    </rPh>
    <phoneticPr fontId="5"/>
  </si>
  <si>
    <t>徴収不能引当金(固定)</t>
    <rPh sb="0" eb="2">
      <t>チョウシュウ</t>
    </rPh>
    <rPh sb="2" eb="4">
      <t>フノウ</t>
    </rPh>
    <rPh sb="4" eb="6">
      <t>ヒキアテ</t>
    </rPh>
    <rPh sb="6" eb="7">
      <t>キン</t>
    </rPh>
    <rPh sb="8" eb="10">
      <t>コテイ</t>
    </rPh>
    <phoneticPr fontId="5"/>
  </si>
  <si>
    <t>補助金等の明細</t>
  </si>
  <si>
    <t>名称</t>
  </si>
  <si>
    <t>相手先</t>
  </si>
  <si>
    <t>支出目的</t>
  </si>
  <si>
    <t>他団体への公共施設等整備補助金等_x000D_
(所有外資産分)</t>
  </si>
  <si>
    <t>計</t>
  </si>
  <si>
    <t>その他の補助金等</t>
  </si>
  <si>
    <t>広域市町村圏組合負担金（消防費）</t>
    <rPh sb="0" eb="2">
      <t>コウイキ</t>
    </rPh>
    <rPh sb="2" eb="6">
      <t>シチョウソンケン</t>
    </rPh>
    <rPh sb="6" eb="8">
      <t>クミアイ</t>
    </rPh>
    <rPh sb="8" eb="11">
      <t>フタンキン</t>
    </rPh>
    <rPh sb="12" eb="15">
      <t>ショウボウヒ</t>
    </rPh>
    <phoneticPr fontId="6"/>
  </si>
  <si>
    <t>秩父広域市町村圏組合</t>
    <rPh sb="0" eb="10">
      <t>チチブコウイキシチョウソンケンクミアイ</t>
    </rPh>
    <phoneticPr fontId="6"/>
  </si>
  <si>
    <t>子育て世帯臨時特別給付金</t>
    <rPh sb="0" eb="2">
      <t>コソダ</t>
    </rPh>
    <rPh sb="3" eb="5">
      <t>セタイ</t>
    </rPh>
    <rPh sb="5" eb="7">
      <t>リンジ</t>
    </rPh>
    <rPh sb="7" eb="9">
      <t>トクベツ</t>
    </rPh>
    <rPh sb="9" eb="12">
      <t>キュウフキン</t>
    </rPh>
    <phoneticPr fontId="6"/>
  </si>
  <si>
    <t>町内子育て世帯</t>
    <rPh sb="0" eb="2">
      <t>チョウナイ</t>
    </rPh>
    <rPh sb="2" eb="4">
      <t>コソダ</t>
    </rPh>
    <rPh sb="5" eb="7">
      <t>セタイ</t>
    </rPh>
    <phoneticPr fontId="6"/>
  </si>
  <si>
    <t>住民税非課税世帯臨時特別給付金</t>
    <rPh sb="0" eb="3">
      <t>ジュウミンゼイ</t>
    </rPh>
    <rPh sb="3" eb="6">
      <t>ヒカゼイ</t>
    </rPh>
    <rPh sb="6" eb="8">
      <t>セタイ</t>
    </rPh>
    <rPh sb="8" eb="10">
      <t>リンジ</t>
    </rPh>
    <rPh sb="10" eb="12">
      <t>トクベツ</t>
    </rPh>
    <rPh sb="12" eb="15">
      <t>キュウフキン</t>
    </rPh>
    <phoneticPr fontId="6"/>
  </si>
  <si>
    <t>町内住民税非課税世帯</t>
    <rPh sb="0" eb="2">
      <t>チョウナイ</t>
    </rPh>
    <rPh sb="2" eb="5">
      <t>ジュウミンゼイ</t>
    </rPh>
    <rPh sb="5" eb="8">
      <t>ヒカゼイ</t>
    </rPh>
    <rPh sb="8" eb="10">
      <t>セタイ</t>
    </rPh>
    <phoneticPr fontId="6"/>
  </si>
  <si>
    <t>病院事業負担金</t>
    <rPh sb="0" eb="2">
      <t>ビョウイン</t>
    </rPh>
    <rPh sb="2" eb="4">
      <t>ジギョウ</t>
    </rPh>
    <rPh sb="4" eb="7">
      <t>フタンキン</t>
    </rPh>
    <phoneticPr fontId="6"/>
  </si>
  <si>
    <t>国保町立小鹿野中央病院</t>
    <rPh sb="0" eb="4">
      <t>コクホチョウリツ</t>
    </rPh>
    <rPh sb="4" eb="7">
      <t>オガノ</t>
    </rPh>
    <rPh sb="7" eb="9">
      <t>チュウオウ</t>
    </rPh>
    <rPh sb="9" eb="11">
      <t>ビョウイン</t>
    </rPh>
    <phoneticPr fontId="6"/>
  </si>
  <si>
    <t>広域市町村圏組合負担金（上水道費）</t>
    <rPh sb="0" eb="2">
      <t>コウイキ</t>
    </rPh>
    <rPh sb="2" eb="6">
      <t>シチョウソンケン</t>
    </rPh>
    <rPh sb="6" eb="8">
      <t>クミアイ</t>
    </rPh>
    <rPh sb="8" eb="11">
      <t>フタンキン</t>
    </rPh>
    <rPh sb="12" eb="15">
      <t>ジョウスイドウ</t>
    </rPh>
    <rPh sb="15" eb="16">
      <t>ヒ</t>
    </rPh>
    <phoneticPr fontId="6"/>
  </si>
  <si>
    <t>新規就農者等育成補助金</t>
    <rPh sb="0" eb="5">
      <t>シンキシュウノウシャ</t>
    </rPh>
    <rPh sb="5" eb="6">
      <t>トウ</t>
    </rPh>
    <rPh sb="6" eb="8">
      <t>イクセイ</t>
    </rPh>
    <rPh sb="8" eb="11">
      <t>ホジョキン</t>
    </rPh>
    <phoneticPr fontId="6"/>
  </si>
  <si>
    <t>町内新規就農者</t>
    <rPh sb="0" eb="2">
      <t>チョウナイ</t>
    </rPh>
    <rPh sb="2" eb="7">
      <t>シンキシュウノウシャ</t>
    </rPh>
    <phoneticPr fontId="6"/>
  </si>
  <si>
    <t>店舗・住宅リフォーム資金助成金</t>
    <rPh sb="0" eb="2">
      <t>テンポ</t>
    </rPh>
    <rPh sb="3" eb="5">
      <t>ジュウタク</t>
    </rPh>
    <rPh sb="10" eb="12">
      <t>シキン</t>
    </rPh>
    <rPh sb="12" eb="14">
      <t>ジョセイ</t>
    </rPh>
    <rPh sb="14" eb="15">
      <t>キン</t>
    </rPh>
    <phoneticPr fontId="6"/>
  </si>
  <si>
    <t>店舗・住宅をリフォームした町民</t>
    <rPh sb="0" eb="2">
      <t>テンポ</t>
    </rPh>
    <rPh sb="3" eb="5">
      <t>ジュウタク</t>
    </rPh>
    <rPh sb="13" eb="15">
      <t>チョウミン</t>
    </rPh>
    <phoneticPr fontId="6"/>
  </si>
  <si>
    <t>その他</t>
    <rPh sb="2" eb="3">
      <t>タ</t>
    </rPh>
    <phoneticPr fontId="6"/>
  </si>
  <si>
    <t>財源の明細</t>
  </si>
  <si>
    <t>会計</t>
  </si>
  <si>
    <t>財源の内容</t>
  </si>
  <si>
    <t>一般会計</t>
  </si>
  <si>
    <t>税収等</t>
  </si>
  <si>
    <t>町税</t>
  </si>
  <si>
    <t>地方譲与税</t>
  </si>
  <si>
    <t>利子割交付金</t>
  </si>
  <si>
    <t>配当割交付金</t>
  </si>
  <si>
    <t>株式等譲渡所得割交付金</t>
  </si>
  <si>
    <t>地方消費税交付金</t>
  </si>
  <si>
    <t>ゴルフ場利用税交付金</t>
  </si>
  <si>
    <t>環境性能割交付金</t>
  </si>
  <si>
    <t>地方特例交付金</t>
  </si>
  <si>
    <t>法人事業税交付金</t>
  </si>
  <si>
    <t>地方交付税</t>
  </si>
  <si>
    <t>交通安全対策特別交付金</t>
  </si>
  <si>
    <t>分担金及び負担金</t>
  </si>
  <si>
    <t>寄附金</t>
    <rPh sb="0" eb="3">
      <t>キフキン</t>
    </rPh>
    <phoneticPr fontId="7"/>
  </si>
  <si>
    <t>繰入金</t>
  </si>
  <si>
    <t>自動車取得税交付金</t>
  </si>
  <si>
    <t>収入未済、還付等調整額</t>
    <rPh sb="0" eb="4">
      <t>シュウニュウミサイ</t>
    </rPh>
    <rPh sb="5" eb="7">
      <t>カンプ</t>
    </rPh>
    <rPh sb="7" eb="8">
      <t>トウ</t>
    </rPh>
    <rPh sb="8" eb="11">
      <t>チョウセイガク</t>
    </rPh>
    <phoneticPr fontId="7"/>
  </si>
  <si>
    <t>国県等補助金</t>
  </si>
  <si>
    <t>資本的_x000D_
補助金</t>
  </si>
  <si>
    <t>国庫支出金</t>
    <rPh sb="0" eb="5">
      <t>コッコシシュツキン</t>
    </rPh>
    <phoneticPr fontId="7"/>
  </si>
  <si>
    <t>県支出金</t>
    <rPh sb="0" eb="4">
      <t>ケンシシュツキン</t>
    </rPh>
    <phoneticPr fontId="7"/>
  </si>
  <si>
    <t>その他</t>
    <rPh sb="2" eb="3">
      <t>タ</t>
    </rPh>
    <phoneticPr fontId="7"/>
  </si>
  <si>
    <t>経常的_x000D_
補助金</t>
  </si>
  <si>
    <t>財源情報の明細</t>
  </si>
  <si>
    <t>内訳</t>
  </si>
  <si>
    <t>地方債等</t>
  </si>
  <si>
    <t>有形固定資産等の増加</t>
  </si>
  <si>
    <t>貸付金・基金等の増加</t>
  </si>
  <si>
    <t>資金の明細</t>
  </si>
  <si>
    <t>現金</t>
  </si>
  <si>
    <t>要求払預金</t>
  </si>
  <si>
    <t>短期投資</t>
  </si>
  <si>
    <t>I.       重要な会計方針</t>
  </si>
  <si>
    <t>1.      有形固定資産等の評価基準及び評価方法</t>
  </si>
  <si>
    <t>開始時における有形固定資産等の評価は原則として取得原価とし、取得原価が不明なものは原則として再調達原価としております。</t>
  </si>
  <si>
    <t>また開始後については、原則として取得原価とし再調達原価での評価は行わないこととしております。</t>
  </si>
  <si>
    <t>2.      有価証券等の評価基準及び評価方法</t>
  </si>
  <si>
    <t>①市場価格のある有価証券等</t>
  </si>
  <si>
    <t xml:space="preserve">会計年度末における市場価格をもって貸借対照表価額としております。 </t>
  </si>
  <si>
    <t>②市場価格がない有価証券等</t>
  </si>
  <si>
    <t>取得原価をもって貸借対照表価額としております。</t>
  </si>
  <si>
    <t>　　ただし、市場価格のないものについて、実質価額が著しく低下した場合には、相当の減額を行うこととしております。</t>
  </si>
  <si>
    <t>　なお、実質価額の低下割合が30%以上である場合には、「著しく低下した場合」に該当するものとしております。</t>
  </si>
  <si>
    <t>3.      有形固定資産等の減価償却の方法</t>
  </si>
  <si>
    <t xml:space="preserve">①有形固定資産（事業用資産、インフラ資産） </t>
  </si>
  <si>
    <t>　定額法を採用しております。</t>
  </si>
  <si>
    <t>②無形固定資産</t>
  </si>
  <si>
    <t>4.      引当金の計上基準及び算定方法</t>
  </si>
  <si>
    <t>①徴収不能引当金</t>
  </si>
  <si>
    <t>　過去5年間の平均不納欠損率により計上しております。</t>
  </si>
  <si>
    <t>②賞与引当金</t>
  </si>
  <si>
    <t>　翌年度6月支給予定の期末・勤勉手当及びこれに係る法定福利費のうち、全支給対象期間に対する本年度の支給対象期間の割合を乗じた額を計上しております。</t>
  </si>
  <si>
    <t>③退職手当引当金</t>
  </si>
  <si>
    <t>　本年度末に特別職を含む全職員（本年度末退職者を除く）が普通退職した場合の退職手当要支給額を計上しております。</t>
  </si>
  <si>
    <t>④損失補償引当金</t>
  </si>
  <si>
    <t>地方公共団体財政健全化法における損失補償債務等に係る一般会計等負担見込額算定方法に従って算定した額を計上しております。</t>
  </si>
  <si>
    <t>5.      リース取引の処理方法</t>
  </si>
  <si>
    <t>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</si>
  <si>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6.      資金収支計算書における資金の範囲</t>
  </si>
  <si>
    <t>現金（手許現金及び要求払預金）及び現金同等物（3ヶ月以内の短期投資等）を資金の範囲としております。</t>
  </si>
  <si>
    <t>　　このうち現金同等物は、短期投資の他、出納整理期間中の取引により発生する資金の受払いも含んでおります。</t>
  </si>
  <si>
    <t>7.      その他財務書類作成のための基本となる重要な事項</t>
  </si>
  <si>
    <t>消費税等の会計処理</t>
  </si>
  <si>
    <t>　　　税込方式によっております。</t>
  </si>
  <si>
    <t>II.     重要な会計方針の変更等</t>
  </si>
  <si>
    <t>1.      会計処理の原則または手続の変更</t>
  </si>
  <si>
    <t>該当なし</t>
  </si>
  <si>
    <t>2.      表示方法の変更</t>
  </si>
  <si>
    <t>3.      資金収支計算書における資金の範囲の変更</t>
  </si>
  <si>
    <t>　総務省「新地方公会計の推進に関する研究会」報告の「新統一的な基準」との適合をはかるため、歳計外現金を資金の範囲から外しております。</t>
  </si>
  <si>
    <t>　　この変更による資金収支計算書に与えている影響は次の通りです。</t>
  </si>
  <si>
    <t>千円</t>
  </si>
  <si>
    <t>III.    重要な後発事象</t>
  </si>
  <si>
    <t xml:space="preserve">1.      主要な業務の改廃 </t>
  </si>
  <si>
    <t>該当なし。</t>
  </si>
  <si>
    <t xml:space="preserve"> </t>
  </si>
  <si>
    <t xml:space="preserve">2.      組織・機構の大幅な変更 </t>
  </si>
  <si>
    <t xml:space="preserve">3.      地方財政制度の大幅な改正 </t>
  </si>
  <si>
    <t xml:space="preserve">4.      重大な災害等の発生 </t>
  </si>
  <si>
    <t>IV.   後発債務</t>
  </si>
  <si>
    <t>保証債務及び損失補償債務負担の状況　</t>
  </si>
  <si>
    <t>V.     追加情報</t>
  </si>
  <si>
    <t>1.      一般会計等の対象範囲（対象とする会計）</t>
  </si>
  <si>
    <t>　一般会計</t>
  </si>
  <si>
    <t>2.      出納整理期間について</t>
  </si>
  <si>
    <t>地方自治法 235 条の 5の規定により出納整理期間が設けられています。当会計年度に係る出納整理期間（令和4年4月1日～令和4年5月31日）における現金の受払い等を終了した後の計数をもって会計年度末の計数としています。</t>
  </si>
  <si>
    <t>3.      財務書類の表示金額単位</t>
  </si>
  <si>
    <t>記載金額は千円未満を四捨五入して表示しているため、合計が一致しない場合があります。</t>
  </si>
  <si>
    <t>4.      地方公共団体財政健全化法における健全化判断比率の状況</t>
  </si>
  <si>
    <t>実質赤字比率</t>
  </si>
  <si>
    <t>連結実質赤字比率</t>
  </si>
  <si>
    <t>実質公債費比率</t>
  </si>
  <si>
    <t>将来負担比率</t>
  </si>
  <si>
    <t>－</t>
  </si>
  <si>
    <t>5.      利子補給等に係る債務負担行為の翌年度以降の支出予定額　</t>
  </si>
  <si>
    <t xml:space="preserve">－      </t>
  </si>
  <si>
    <t>6.      繰越事業に係る将来の支出予定額</t>
  </si>
  <si>
    <t>継続費逓次繰越額</t>
  </si>
  <si>
    <t>（一般会計）</t>
  </si>
  <si>
    <t>繰越明許費</t>
  </si>
  <si>
    <t>事故繰越額</t>
  </si>
  <si>
    <t xml:space="preserve">　　　        </t>
  </si>
  <si>
    <t>7.      売却可能資産に係る資産科目別の金額　</t>
  </si>
  <si>
    <t>8.      区分基準（修繕費支弁基準）</t>
  </si>
  <si>
    <t>修繕費のうち資本的支出とする金額の判断基準について区分基準を規定しており、①金額が６０万円未満の場合、修繕費として取り扱っております。</t>
  </si>
  <si>
    <t>9.      基金借入金（繰替運用）残高</t>
  </si>
  <si>
    <t>10.   臨時財政対策債</t>
  </si>
  <si>
    <t>臨時財政対策債は、地方交付税として交付するべき財源が不足した場合に、町において不足額を補てんするため発行する地方債のことです。</t>
  </si>
  <si>
    <t>臨時財政対策債の元利償還金相当額は、その全額が後年度地方交付税の基準財政需要額に算入されます</t>
  </si>
  <si>
    <t>　　貸借対照表計上の地方債当期末残高7,832,322千円のうち、臨時財政対策債の当期末残高は2,913,600千円となっております。</t>
  </si>
  <si>
    <t>11.   地方交付税措置のある地方債のうち、将来の普通交付税の算定基礎である基準財政需要額に含まれることが見込まれる金額</t>
  </si>
  <si>
    <t>12.   将来負担に関する情報（地方公共団体財政健全化法における将来負担比率の算定要素）</t>
  </si>
  <si>
    <t>イ.</t>
  </si>
  <si>
    <t>一般会計等に係る地方債の現在高</t>
  </si>
  <si>
    <t>ロ.</t>
  </si>
  <si>
    <t>債務負担行為に基づく支出予定額</t>
  </si>
  <si>
    <t>ハ.</t>
  </si>
  <si>
    <t>一般会計等以外の特別会計に係る地方債の償還に充てるための一般会計等からの繰入見込額</t>
  </si>
  <si>
    <t>ニ.</t>
  </si>
  <si>
    <t>組合等が起こした地方債の償還に係る負担見込額</t>
  </si>
  <si>
    <t>ホ.</t>
  </si>
  <si>
    <t>退職手当支給予定額に係る一般会計等負担見込額</t>
  </si>
  <si>
    <t>ヘ.</t>
  </si>
  <si>
    <t>設立法人の負債の額等に係る一般会計等負担見込額</t>
  </si>
  <si>
    <t>ト.</t>
  </si>
  <si>
    <t>連結実質赤字額</t>
  </si>
  <si>
    <t>チ.</t>
  </si>
  <si>
    <t>組合等の連結実質赤字額に係る一般会計等負担見込額</t>
  </si>
  <si>
    <t>リ.</t>
  </si>
  <si>
    <t>地方債の償還額等に充当可能な基金</t>
  </si>
  <si>
    <t>ヌ.</t>
  </si>
  <si>
    <t>地方債の償還額等に充当可能な特定の歳入</t>
  </si>
  <si>
    <t>ル.</t>
  </si>
  <si>
    <t>地方債の償還等に要する経費として基準財政需要額に算入されることが見込まれる額</t>
  </si>
  <si>
    <t>13.   純資産における固定資産等形成分及び余剰分（不足分）の内容</t>
  </si>
  <si>
    <t>貸借対照表の純資産における固定資産等形成分には本町が調達した資源を充当して形成した資産残高（減価償却累計額控除後）であり、余剰分（不足分）は、純資産の金額から固定資産等形成分を控除した金額を計上しており、残高が整数であれば余剰分として費消可能な資源の蓄積を意味します。</t>
  </si>
  <si>
    <t>本町の場合、残高が負数となっていることから、余剰ではなく不足していることを意味します。</t>
  </si>
  <si>
    <t>14.   基礎的財政収支</t>
  </si>
  <si>
    <t>支払利息支出</t>
  </si>
  <si>
    <t>基金積立金支出</t>
  </si>
  <si>
    <t>基金取崩収入</t>
  </si>
  <si>
    <t>基礎的財政収支</t>
  </si>
  <si>
    <t>15.   既存の決算情報との関連性</t>
  </si>
  <si>
    <t>　地方自治法第233条の規定に基づく決算情報との関連性</t>
  </si>
  <si>
    <t>　ストック情報（資産・負債）や現金支出を伴わないコストを発生主義で認識しています。</t>
  </si>
  <si>
    <t>16.   資金収支計算書の業務活動収支と純資産変動計算書の本年度差額との差額の内訳</t>
  </si>
  <si>
    <t>資金収支計算書の業務活動収支</t>
  </si>
  <si>
    <t>減価償却費</t>
  </si>
  <si>
    <t>徴収不能引当金の増減額</t>
  </si>
  <si>
    <t>退職手当引当金の増減額</t>
  </si>
  <si>
    <t>賞与引当金の増減額</t>
  </si>
  <si>
    <t>投資損失引当の増減額</t>
  </si>
  <si>
    <t>長期未払金の増減額</t>
  </si>
  <si>
    <t>未収金の増減額</t>
  </si>
  <si>
    <t>長期延滞債権の増減額</t>
  </si>
  <si>
    <t>資産除売却益（損）</t>
  </si>
  <si>
    <t>その他資産の増減</t>
  </si>
  <si>
    <t>純資産変動計算書の本年度差額</t>
  </si>
  <si>
    <t>17.   一時借入金に関する情報</t>
  </si>
  <si>
    <t>資金収支計算書には一時借入金の増減額は含まれておりません。</t>
  </si>
  <si>
    <t>一時借入金の限度額は200,000千円です。</t>
  </si>
  <si>
    <t>18.   重要な非資金取引</t>
  </si>
  <si>
    <t>賞与引当金繰入額</t>
  </si>
  <si>
    <t>退職手当引当金繰入額</t>
  </si>
  <si>
    <t>徴収不能引当金繰入額</t>
  </si>
  <si>
    <t>投資損失引当金繰入額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</si>
</sst>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scheme val="minor"/>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8"/>
      <color theme="1"/>
      <name val="ＭＳ ゴシック"/>
      <family val="3"/>
      <charset val="128"/>
    </font>
    <font>
      <b/>
      <sz val="18"/>
      <color theme="1"/>
      <name val="ＭＳ Ｐゴシック"/>
      <family val="3"/>
      <charset val="128"/>
    </font>
    <font>
      <sz val="11"/>
      <color theme="1"/>
      <name val="ＭＳ Ｐゴシック"/>
      <family val="3"/>
      <charset val="128"/>
    </font>
    <font>
      <sz val="6"/>
      <name val="游ゴシック"/>
      <family val="3"/>
      <charset val="128"/>
      <scheme val="minor"/>
    </font>
    <font>
      <sz val="11"/>
      <color theme="1"/>
      <name val="游ゴシック"/>
      <family val="2"/>
      <scheme val="minor"/>
    </font>
    <font>
      <b/>
      <sz val="9"/>
      <color theme="1"/>
      <name val="ＭＳ Ｐゴシック"/>
      <family val="3"/>
      <charset val="128"/>
    </font>
    <font>
      <u/>
      <sz val="11"/>
      <color theme="10"/>
      <name val="游ゴシック"/>
      <family val="2"/>
      <scheme val="minor"/>
    </font>
    <font>
      <b/>
      <sz val="10"/>
      <color theme="1"/>
      <name val="ＭＳ Ｐ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s>
  <cellStyleXfs count="4">
    <xf numFmtId="0" fontId="0"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0" fillId="0" borderId="0" applyNumberFormat="0" applyFill="0" applyBorder="0" applyAlignment="0" applyProtection="0"/>
  </cellStyleXfs>
  <cellXfs count="86">
    <xf numFmtId="0" fontId="0" fillId="0" borderId="0" xfId="0"/>
    <xf numFmtId="0" fontId="1" fillId="0" borderId="1" xfId="0" applyFont="1" applyBorder="1" applyAlignment="1">
      <alignment horizontal="left" vertical="center"/>
    </xf>
    <xf numFmtId="0" fontId="2" fillId="0" borderId="2" xfId="0" applyFont="1" applyBorder="1"/>
    <xf numFmtId="0" fontId="1" fillId="0" borderId="3" xfId="0" applyFont="1" applyBorder="1" applyAlignment="1">
      <alignment horizontal="left" vertical="center"/>
    </xf>
    <xf numFmtId="0" fontId="1" fillId="0" borderId="3" xfId="0" applyFont="1" applyBorder="1"/>
    <xf numFmtId="0" fontId="3" fillId="2" borderId="1" xfId="0" applyFont="1" applyFill="1" applyBorder="1" applyAlignment="1">
      <alignment horizontal="center" vertical="center"/>
    </xf>
    <xf numFmtId="3" fontId="1" fillId="0" borderId="1" xfId="0" applyNumberFormat="1" applyFont="1" applyBorder="1" applyAlignment="1">
      <alignment horizontal="right"/>
    </xf>
    <xf numFmtId="3" fontId="1" fillId="0" borderId="3" xfId="0" applyNumberFormat="1" applyFont="1" applyBorder="1" applyAlignment="1">
      <alignment horizontal="right"/>
    </xf>
    <xf numFmtId="0" fontId="1" fillId="0" borderId="1" xfId="0" applyFont="1" applyBorder="1"/>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2" fillId="0" borderId="0" xfId="0" applyFont="1"/>
    <xf numFmtId="0" fontId="3" fillId="0" borderId="0" xfId="0" applyFont="1" applyAlignment="1">
      <alignment horizontal="right" vertical="center"/>
    </xf>
    <xf numFmtId="0" fontId="3" fillId="2" borderId="1" xfId="0" applyFont="1" applyFill="1" applyBorder="1" applyAlignment="1">
      <alignment horizontal="center" vertical="center" wrapText="1"/>
    </xf>
    <xf numFmtId="3" fontId="2" fillId="0" borderId="0" xfId="0" applyNumberFormat="1" applyFont="1"/>
    <xf numFmtId="3" fontId="6" fillId="0" borderId="0" xfId="0" applyNumberFormat="1" applyFont="1"/>
    <xf numFmtId="3" fontId="6" fillId="0" borderId="0" xfId="0" applyNumberFormat="1" applyFont="1" applyAlignment="1">
      <alignment horizontal="right"/>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2" fillId="0" borderId="1" xfId="0" applyNumberFormat="1" applyFont="1" applyBorder="1" applyAlignment="1">
      <alignment horizontal="left" vertical="center"/>
    </xf>
    <xf numFmtId="3" fontId="2" fillId="0" borderId="1" xfId="0" applyNumberFormat="1" applyFont="1" applyBorder="1" applyAlignment="1">
      <alignment horizontal="right" vertical="center"/>
    </xf>
    <xf numFmtId="3" fontId="5" fillId="0" borderId="0" xfId="0" applyNumberFormat="1" applyFont="1"/>
    <xf numFmtId="3" fontId="3" fillId="0" borderId="0" xfId="0" applyNumberFormat="1" applyFont="1"/>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xf>
    <xf numFmtId="176" fontId="2" fillId="0" borderId="1" xfId="2" applyNumberFormat="1" applyFont="1" applyBorder="1" applyAlignment="1">
      <alignment horizontal="right" vertical="center"/>
    </xf>
    <xf numFmtId="0" fontId="10" fillId="0" borderId="0" xfId="3"/>
    <xf numFmtId="3" fontId="10" fillId="0" borderId="0" xfId="3" applyNumberFormat="1"/>
    <xf numFmtId="3" fontId="2" fillId="0" borderId="6" xfId="0" applyNumberFormat="1" applyFont="1" applyBorder="1" applyAlignment="1">
      <alignment horizontal="center" vertical="center"/>
    </xf>
    <xf numFmtId="3" fontId="2" fillId="0" borderId="6" xfId="0" applyNumberFormat="1" applyFont="1" applyBorder="1" applyAlignment="1">
      <alignment horizontal="right" vertical="center"/>
    </xf>
    <xf numFmtId="3" fontId="2" fillId="0" borderId="1" xfId="0" applyNumberFormat="1" applyFont="1" applyBorder="1" applyAlignment="1">
      <alignment horizontal="left" vertical="center" indent="1"/>
    </xf>
    <xf numFmtId="3" fontId="2" fillId="2" borderId="8"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0" borderId="11" xfId="0" applyNumberFormat="1" applyFont="1" applyBorder="1" applyAlignment="1">
      <alignment horizontal="right" vertical="center"/>
    </xf>
    <xf numFmtId="3" fontId="2" fillId="0" borderId="11" xfId="0" applyNumberFormat="1" applyFont="1" applyBorder="1" applyAlignment="1">
      <alignment vertical="center"/>
    </xf>
    <xf numFmtId="10" fontId="2" fillId="0" borderId="1" xfId="2" applyNumberFormat="1" applyFont="1" applyBorder="1" applyAlignment="1">
      <alignment horizontal="right" vertical="center"/>
    </xf>
    <xf numFmtId="3" fontId="2" fillId="2" borderId="11" xfId="0" applyNumberFormat="1" applyFont="1" applyFill="1" applyBorder="1" applyAlignment="1">
      <alignment horizontal="center" vertical="center" wrapText="1"/>
    </xf>
    <xf numFmtId="3" fontId="2" fillId="0" borderId="11" xfId="0" applyNumberFormat="1" applyFont="1" applyBorder="1" applyAlignment="1">
      <alignment horizontal="left" vertical="center"/>
    </xf>
    <xf numFmtId="3" fontId="2" fillId="0" borderId="1" xfId="0" applyNumberFormat="1" applyFont="1" applyBorder="1" applyAlignment="1">
      <alignment vertical="center"/>
    </xf>
    <xf numFmtId="3" fontId="2" fillId="0" borderId="12" xfId="0" applyNumberFormat="1" applyFont="1" applyBorder="1" applyAlignment="1">
      <alignment horizontal="center" vertical="center"/>
    </xf>
    <xf numFmtId="38" fontId="2" fillId="0" borderId="1" xfId="1" applyFont="1" applyBorder="1" applyAlignment="1">
      <alignment vertical="center"/>
    </xf>
    <xf numFmtId="38" fontId="2" fillId="0" borderId="0" xfId="1" applyFont="1" applyAlignment="1"/>
    <xf numFmtId="3" fontId="6" fillId="0" borderId="0" xfId="0" applyNumberFormat="1" applyFont="1" applyAlignment="1">
      <alignment vertical="center"/>
    </xf>
    <xf numFmtId="3" fontId="6" fillId="0" borderId="0" xfId="0" applyNumberFormat="1" applyFont="1" applyAlignment="1">
      <alignment horizontal="right" vertical="center"/>
    </xf>
    <xf numFmtId="3" fontId="11" fillId="0" borderId="11" xfId="0" applyNumberFormat="1" applyFont="1" applyBorder="1" applyAlignment="1">
      <alignment vertical="center"/>
    </xf>
    <xf numFmtId="3" fontId="1" fillId="0" borderId="1" xfId="0" applyNumberFormat="1" applyFont="1" applyBorder="1" applyAlignment="1">
      <alignment horizontal="right" vertical="center"/>
    </xf>
    <xf numFmtId="3" fontId="11" fillId="0" borderId="11" xfId="0" applyNumberFormat="1" applyFont="1" applyBorder="1" applyAlignment="1">
      <alignment horizontal="center" vertical="center"/>
    </xf>
    <xf numFmtId="3" fontId="0" fillId="0" borderId="0" xfId="0" applyNumberFormat="1"/>
    <xf numFmtId="0" fontId="0" fillId="0" borderId="1" xfId="0" applyBorder="1"/>
    <xf numFmtId="10" fontId="0" fillId="0" borderId="1" xfId="0" applyNumberFormat="1" applyBorder="1"/>
    <xf numFmtId="0" fontId="12" fillId="0" borderId="0" xfId="0" applyFont="1"/>
    <xf numFmtId="0" fontId="5" fillId="0" borderId="0" xfId="0" applyFont="1" applyAlignment="1">
      <alignment horizontal="center" vertical="center"/>
    </xf>
    <xf numFmtId="0" fontId="2" fillId="0" borderId="0" xfId="0" applyFont="1"/>
    <xf numFmtId="0" fontId="6" fillId="0" borderId="0" xfId="0" applyFont="1" applyAlignment="1">
      <alignment horizontal="center" vertical="center"/>
    </xf>
    <xf numFmtId="0" fontId="3" fillId="2" borderId="1" xfId="0" applyFont="1" applyFill="1" applyBorder="1" applyAlignment="1">
      <alignment horizontal="center" vertical="center"/>
    </xf>
    <xf numFmtId="0" fontId="1" fillId="0" borderId="3" xfId="0" applyFont="1" applyBorder="1" applyAlignment="1">
      <alignment horizontal="left" vertical="center"/>
    </xf>
    <xf numFmtId="3" fontId="1" fillId="0" borderId="3" xfId="0" applyNumberFormat="1" applyFont="1" applyBorder="1" applyAlignment="1">
      <alignment horizontal="right"/>
    </xf>
    <xf numFmtId="0" fontId="1" fillId="0" borderId="3" xfId="0" applyFont="1" applyBorder="1"/>
    <xf numFmtId="0" fontId="1" fillId="0" borderId="1" xfId="0" applyFont="1" applyBorder="1" applyAlignment="1">
      <alignment horizontal="left" vertical="center"/>
    </xf>
    <xf numFmtId="3" fontId="1" fillId="0" borderId="1" xfId="0" applyNumberFormat="1" applyFont="1" applyBorder="1" applyAlignment="1">
      <alignment horizontal="right"/>
    </xf>
    <xf numFmtId="0" fontId="1" fillId="0" borderId="1" xfId="0" applyFont="1" applyBorder="1"/>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3" fontId="5" fillId="0" borderId="0" xfId="0" applyNumberFormat="1" applyFont="1" applyAlignment="1">
      <alignment horizontal="center" vertical="center"/>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xf>
    <xf numFmtId="3"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 xfId="0" applyNumberFormat="1" applyFont="1" applyBorder="1" applyAlignment="1">
      <alignment vertical="center"/>
    </xf>
    <xf numFmtId="3" fontId="2" fillId="0" borderId="7" xfId="0" applyNumberFormat="1" applyFont="1" applyBorder="1" applyAlignment="1">
      <alignment horizontal="left" vertical="center"/>
    </xf>
    <xf numFmtId="3" fontId="2" fillId="0" borderId="10" xfId="0" applyNumberFormat="1" applyFont="1" applyBorder="1" applyAlignment="1">
      <alignment horizontal="left" vertical="center"/>
    </xf>
    <xf numFmtId="3" fontId="2" fillId="0" borderId="1" xfId="0" applyNumberFormat="1" applyFont="1" applyBorder="1" applyAlignment="1">
      <alignment horizontal="center" vertical="center" wrapText="1"/>
    </xf>
    <xf numFmtId="3" fontId="6" fillId="0" borderId="0" xfId="0" applyNumberFormat="1" applyFont="1" applyAlignment="1">
      <alignment vertical="center"/>
    </xf>
    <xf numFmtId="3" fontId="11" fillId="2" borderId="11" xfId="0" applyNumberFormat="1" applyFont="1" applyFill="1" applyBorder="1" applyAlignment="1">
      <alignment horizontal="center" vertical="center"/>
    </xf>
    <xf numFmtId="3" fontId="11" fillId="0" borderId="15" xfId="0" applyNumberFormat="1" applyFont="1" applyBorder="1" applyAlignment="1">
      <alignment vertical="center"/>
    </xf>
    <xf numFmtId="3" fontId="11" fillId="2" borderId="1" xfId="0" applyNumberFormat="1" applyFont="1" applyFill="1" applyBorder="1" applyAlignment="1">
      <alignment horizontal="center" vertical="center"/>
    </xf>
    <xf numFmtId="3" fontId="11" fillId="0" borderId="6" xfId="0" applyNumberFormat="1" applyFont="1" applyBorder="1" applyAlignment="1">
      <alignment vertical="center"/>
    </xf>
  </cellXfs>
  <cellStyles count="4">
    <cellStyle name="パーセント" xfId="2" builtinId="5"/>
    <cellStyle name="ハイパーリンク" xfId="3" builtinId="8"/>
    <cellStyle name="桁区切り" xfId="1" builtinId="6"/>
    <cellStyle name="標準" xfId="0" builtinId="0"/>
  </cellStyles>
  <dxfs count="732">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8" formatCode="#,##0;\-#,##0;\-"/>
    </dxf>
    <dxf>
      <numFmt numFmtId="179" formatCode="\ #,##0,,;\-#,##0,,;\-"/>
    </dxf>
    <dxf>
      <numFmt numFmtId="177"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0350&#20844;&#20250;&#35336;/006&#36001;&#21209;&#26360;&#39006;/R3&#24180;&#24230;&#27770;&#31639;&#20998;&#65288;MMI&#65289;/(2)%20&#36001;&#21209;&#26360;&#39006;&#20316;&#25104;/&#38468;&#23646;&#26126;&#32048;&#26360;_&#19968;&#33324;&#20250;&#35336;&#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有形固定資産の明細"/>
      <sheetName val="有形固定資産に係る行政目的別の明細"/>
      <sheetName val="投資及び出資金の明細"/>
      <sheetName val="基金の明細"/>
      <sheetName val="貸付金の明細"/>
      <sheetName val="長期延滞債権の明細"/>
      <sheetName val="未収金の明細"/>
      <sheetName val="地方債等（借入先別）の明細"/>
      <sheetName val="地方債等（利率別）の明細"/>
      <sheetName val="地方債等（返済期間別）の明細"/>
      <sheetName val="特定の契約条項が付された地方債等の概要"/>
      <sheetName val="引当金の明細"/>
      <sheetName val="補助金等の明細"/>
      <sheetName val="財源の明細"/>
      <sheetName val="財源情報の明細"/>
      <sheetName val="資金の明細"/>
    </sheetNames>
    <sheetDataSet>
      <sheetData sheetId="0">
        <row r="1">
          <cell r="B1" t="str">
            <v>小鹿野町</v>
          </cell>
        </row>
        <row r="2">
          <cell r="B2" t="str">
            <v>令和3年度</v>
          </cell>
        </row>
        <row r="3">
          <cell r="B3" t="str">
            <v>（単位：千円）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7"/>
  <sheetViews>
    <sheetView tabSelected="1" workbookViewId="0"/>
  </sheetViews>
  <sheetFormatPr defaultColWidth="8.875" defaultRowHeight="11.25" x14ac:dyDescent="0.15"/>
  <cols>
    <col min="1" max="1" width="33.875" style="12" customWidth="1"/>
    <col min="2" max="2" width="18.875" style="12" customWidth="1"/>
    <col min="3" max="3" width="8.875" style="12" hidden="1" customWidth="1"/>
    <col min="4" max="4" width="33.875" style="12" customWidth="1"/>
    <col min="5" max="7" width="18.875" style="12" customWidth="1"/>
    <col min="8" max="16384" width="8.875" style="12"/>
  </cols>
  <sheetData>
    <row r="1" spans="1:5" ht="17.100000000000001" customHeight="1" x14ac:dyDescent="0.15">
      <c r="E1" s="13" t="s">
        <v>0</v>
      </c>
    </row>
    <row r="2" spans="1:5" ht="21" x14ac:dyDescent="0.15">
      <c r="A2" s="55" t="s">
        <v>1</v>
      </c>
      <c r="B2" s="56"/>
      <c r="C2" s="56"/>
      <c r="D2" s="56"/>
      <c r="E2" s="56"/>
    </row>
    <row r="3" spans="1:5" ht="13.5" x14ac:dyDescent="0.15">
      <c r="A3" s="57" t="s">
        <v>2</v>
      </c>
      <c r="B3" s="56"/>
      <c r="C3" s="56"/>
      <c r="D3" s="56"/>
      <c r="E3" s="56"/>
    </row>
    <row r="4" spans="1:5" ht="13.5" x14ac:dyDescent="0.15">
      <c r="A4" s="10" t="s">
        <v>3</v>
      </c>
    </row>
    <row r="5" spans="1:5" ht="17.100000000000001" customHeight="1" x14ac:dyDescent="0.15">
      <c r="A5" s="10" t="s">
        <v>4</v>
      </c>
      <c r="E5" s="11" t="s">
        <v>5</v>
      </c>
    </row>
    <row r="6" spans="1:5" ht="27" customHeight="1" x14ac:dyDescent="0.15">
      <c r="A6" s="5" t="s">
        <v>6</v>
      </c>
      <c r="B6" s="5" t="s">
        <v>7</v>
      </c>
      <c r="C6" s="5"/>
      <c r="D6" s="5" t="s">
        <v>6</v>
      </c>
      <c r="E6" s="5" t="s">
        <v>7</v>
      </c>
    </row>
    <row r="7" spans="1:5" ht="17.100000000000001" customHeight="1" x14ac:dyDescent="0.15">
      <c r="A7" s="3" t="s">
        <v>8</v>
      </c>
      <c r="B7" s="4"/>
      <c r="C7" s="4"/>
      <c r="D7" s="3" t="s">
        <v>55</v>
      </c>
      <c r="E7" s="4"/>
    </row>
    <row r="8" spans="1:5" ht="17.100000000000001" customHeight="1" x14ac:dyDescent="0.15">
      <c r="A8" s="3" t="s">
        <v>9</v>
      </c>
      <c r="B8" s="7">
        <v>19245467446</v>
      </c>
      <c r="C8" s="4"/>
      <c r="D8" s="3" t="s">
        <v>56</v>
      </c>
      <c r="E8" s="7">
        <v>9192824376</v>
      </c>
    </row>
    <row r="9" spans="1:5" ht="17.100000000000001" customHeight="1" x14ac:dyDescent="0.15">
      <c r="A9" s="3" t="s">
        <v>10</v>
      </c>
      <c r="B9" s="7">
        <v>16875800991</v>
      </c>
      <c r="C9" s="4"/>
      <c r="D9" s="3" t="s">
        <v>57</v>
      </c>
      <c r="E9" s="7">
        <v>7023183933</v>
      </c>
    </row>
    <row r="10" spans="1:5" ht="17.100000000000001" customHeight="1" x14ac:dyDescent="0.15">
      <c r="A10" s="3" t="s">
        <v>11</v>
      </c>
      <c r="B10" s="7">
        <v>10102376786</v>
      </c>
      <c r="C10" s="4"/>
      <c r="D10" s="3" t="s">
        <v>58</v>
      </c>
      <c r="E10" s="7">
        <v>279929000</v>
      </c>
    </row>
    <row r="11" spans="1:5" ht="17.100000000000001" customHeight="1" x14ac:dyDescent="0.15">
      <c r="A11" s="3" t="s">
        <v>12</v>
      </c>
      <c r="B11" s="7">
        <v>4276655258</v>
      </c>
      <c r="C11" s="4"/>
      <c r="D11" s="3" t="s">
        <v>59</v>
      </c>
      <c r="E11" s="7">
        <v>1875297923</v>
      </c>
    </row>
    <row r="12" spans="1:5" ht="17.100000000000001" customHeight="1" x14ac:dyDescent="0.15">
      <c r="A12" s="3" t="s">
        <v>13</v>
      </c>
      <c r="B12" s="7">
        <v>432731900</v>
      </c>
      <c r="C12" s="4"/>
      <c r="D12" s="3" t="s">
        <v>60</v>
      </c>
      <c r="E12" s="7" t="s">
        <v>19</v>
      </c>
    </row>
    <row r="13" spans="1:5" ht="17.100000000000001" customHeight="1" x14ac:dyDescent="0.15">
      <c r="A13" s="3" t="s">
        <v>14</v>
      </c>
      <c r="B13" s="7">
        <v>11981702236</v>
      </c>
      <c r="C13" s="4"/>
      <c r="D13" s="3" t="s">
        <v>52</v>
      </c>
      <c r="E13" s="7">
        <v>14413520</v>
      </c>
    </row>
    <row r="14" spans="1:5" ht="17.100000000000001" customHeight="1" x14ac:dyDescent="0.15">
      <c r="A14" s="3" t="s">
        <v>15</v>
      </c>
      <c r="B14" s="7">
        <v>-7842982156</v>
      </c>
      <c r="C14" s="4"/>
      <c r="D14" s="3" t="s">
        <v>61</v>
      </c>
      <c r="E14" s="7">
        <v>911469783</v>
      </c>
    </row>
    <row r="15" spans="1:5" ht="17.100000000000001" customHeight="1" x14ac:dyDescent="0.15">
      <c r="A15" s="3" t="s">
        <v>16</v>
      </c>
      <c r="B15" s="7">
        <v>1598673652</v>
      </c>
      <c r="C15" s="4"/>
      <c r="D15" s="3" t="s">
        <v>62</v>
      </c>
      <c r="E15" s="7">
        <v>809138525</v>
      </c>
    </row>
    <row r="16" spans="1:5" ht="17.100000000000001" customHeight="1" x14ac:dyDescent="0.15">
      <c r="A16" s="3" t="s">
        <v>17</v>
      </c>
      <c r="B16" s="7">
        <v>-882049104</v>
      </c>
      <c r="C16" s="4"/>
      <c r="D16" s="3" t="s">
        <v>63</v>
      </c>
      <c r="E16" s="7" t="s">
        <v>19</v>
      </c>
    </row>
    <row r="17" spans="1:5" ht="17.100000000000001" customHeight="1" x14ac:dyDescent="0.15">
      <c r="A17" s="3" t="s">
        <v>18</v>
      </c>
      <c r="B17" s="7" t="s">
        <v>19</v>
      </c>
      <c r="C17" s="4"/>
      <c r="D17" s="3" t="s">
        <v>64</v>
      </c>
      <c r="E17" s="7" t="s">
        <v>19</v>
      </c>
    </row>
    <row r="18" spans="1:5" ht="17.100000000000001" customHeight="1" x14ac:dyDescent="0.15">
      <c r="A18" s="3" t="s">
        <v>20</v>
      </c>
      <c r="B18" s="7" t="s">
        <v>19</v>
      </c>
      <c r="C18" s="4"/>
      <c r="D18" s="3" t="s">
        <v>65</v>
      </c>
      <c r="E18" s="7" t="s">
        <v>19</v>
      </c>
    </row>
    <row r="19" spans="1:5" ht="17.100000000000001" customHeight="1" x14ac:dyDescent="0.15">
      <c r="A19" s="3" t="s">
        <v>21</v>
      </c>
      <c r="B19" s="7" t="s">
        <v>19</v>
      </c>
      <c r="C19" s="4"/>
      <c r="D19" s="3" t="s">
        <v>66</v>
      </c>
      <c r="E19" s="7" t="s">
        <v>19</v>
      </c>
    </row>
    <row r="20" spans="1:5" ht="17.100000000000001" customHeight="1" x14ac:dyDescent="0.15">
      <c r="A20" s="3" t="s">
        <v>22</v>
      </c>
      <c r="B20" s="7" t="s">
        <v>19</v>
      </c>
      <c r="C20" s="4"/>
      <c r="D20" s="3" t="s">
        <v>67</v>
      </c>
      <c r="E20" s="7">
        <v>76471663</v>
      </c>
    </row>
    <row r="21" spans="1:5" ht="17.100000000000001" customHeight="1" x14ac:dyDescent="0.15">
      <c r="A21" s="3" t="s">
        <v>23</v>
      </c>
      <c r="B21" s="7" t="s">
        <v>19</v>
      </c>
      <c r="C21" s="4"/>
      <c r="D21" s="3" t="s">
        <v>68</v>
      </c>
      <c r="E21" s="7">
        <v>25859595</v>
      </c>
    </row>
    <row r="22" spans="1:5" ht="17.100000000000001" customHeight="1" x14ac:dyDescent="0.15">
      <c r="A22" s="3" t="s">
        <v>24</v>
      </c>
      <c r="B22" s="7" t="s">
        <v>19</v>
      </c>
      <c r="C22" s="4"/>
      <c r="D22" s="3" t="s">
        <v>52</v>
      </c>
      <c r="E22" s="7" t="s">
        <v>19</v>
      </c>
    </row>
    <row r="23" spans="1:5" ht="17.100000000000001" customHeight="1" x14ac:dyDescent="0.15">
      <c r="A23" s="3" t="s">
        <v>25</v>
      </c>
      <c r="B23" s="7" t="s">
        <v>19</v>
      </c>
      <c r="C23" s="4"/>
      <c r="D23" s="1" t="s">
        <v>69</v>
      </c>
      <c r="E23" s="6">
        <v>10104294159</v>
      </c>
    </row>
    <row r="24" spans="1:5" ht="17.100000000000001" customHeight="1" x14ac:dyDescent="0.15">
      <c r="A24" s="3" t="s">
        <v>26</v>
      </c>
      <c r="B24" s="7" t="s">
        <v>19</v>
      </c>
      <c r="C24" s="4"/>
      <c r="D24" s="3" t="s">
        <v>70</v>
      </c>
      <c r="E24" s="4"/>
    </row>
    <row r="25" spans="1:5" ht="17.100000000000001" customHeight="1" x14ac:dyDescent="0.15">
      <c r="A25" s="3" t="s">
        <v>27</v>
      </c>
      <c r="B25" s="7">
        <v>537645000</v>
      </c>
      <c r="C25" s="4"/>
      <c r="D25" s="3" t="s">
        <v>71</v>
      </c>
      <c r="E25" s="7">
        <v>21508480100</v>
      </c>
    </row>
    <row r="26" spans="1:5" ht="17.100000000000001" customHeight="1" x14ac:dyDescent="0.15">
      <c r="A26" s="3" t="s">
        <v>28</v>
      </c>
      <c r="B26" s="7">
        <v>6687862371</v>
      </c>
      <c r="C26" s="4"/>
      <c r="D26" s="3" t="s">
        <v>72</v>
      </c>
      <c r="E26" s="7">
        <v>-9418124346</v>
      </c>
    </row>
    <row r="27" spans="1:5" ht="17.100000000000001" customHeight="1" x14ac:dyDescent="0.15">
      <c r="A27" s="3" t="s">
        <v>12</v>
      </c>
      <c r="B27" s="7">
        <v>404889784</v>
      </c>
      <c r="C27" s="4"/>
      <c r="D27" s="4"/>
      <c r="E27" s="4"/>
    </row>
    <row r="28" spans="1:5" ht="17.100000000000001" customHeight="1" x14ac:dyDescent="0.15">
      <c r="A28" s="3" t="s">
        <v>14</v>
      </c>
      <c r="B28" s="7">
        <v>10874800</v>
      </c>
      <c r="C28" s="4"/>
      <c r="D28" s="4"/>
      <c r="E28" s="4"/>
    </row>
    <row r="29" spans="1:5" ht="17.100000000000001" customHeight="1" x14ac:dyDescent="0.15">
      <c r="A29" s="3" t="s">
        <v>15</v>
      </c>
      <c r="B29" s="7">
        <v>-8134160</v>
      </c>
      <c r="C29" s="4"/>
      <c r="D29" s="4"/>
      <c r="E29" s="4"/>
    </row>
    <row r="30" spans="1:5" ht="17.100000000000001" customHeight="1" x14ac:dyDescent="0.15">
      <c r="A30" s="3" t="s">
        <v>16</v>
      </c>
      <c r="B30" s="7">
        <v>16749949702</v>
      </c>
      <c r="C30" s="4"/>
      <c r="D30" s="4"/>
      <c r="E30" s="4"/>
    </row>
    <row r="31" spans="1:5" ht="17.100000000000001" customHeight="1" x14ac:dyDescent="0.15">
      <c r="A31" s="3" t="s">
        <v>17</v>
      </c>
      <c r="B31" s="7">
        <v>-10469717755</v>
      </c>
      <c r="C31" s="4"/>
      <c r="D31" s="4"/>
      <c r="E31" s="4"/>
    </row>
    <row r="32" spans="1:5" ht="17.100000000000001" customHeight="1" x14ac:dyDescent="0.15">
      <c r="A32" s="3" t="s">
        <v>25</v>
      </c>
      <c r="B32" s="7" t="s">
        <v>19</v>
      </c>
      <c r="C32" s="4"/>
      <c r="D32" s="4"/>
      <c r="E32" s="4"/>
    </row>
    <row r="33" spans="1:5" ht="17.100000000000001" customHeight="1" x14ac:dyDescent="0.15">
      <c r="A33" s="3" t="s">
        <v>26</v>
      </c>
      <c r="B33" s="7" t="s">
        <v>19</v>
      </c>
      <c r="C33" s="4"/>
      <c r="D33" s="4"/>
      <c r="E33" s="4"/>
    </row>
    <row r="34" spans="1:5" ht="17.100000000000001" customHeight="1" x14ac:dyDescent="0.15">
      <c r="A34" s="3" t="s">
        <v>27</v>
      </c>
      <c r="B34" s="7" t="s">
        <v>19</v>
      </c>
      <c r="C34" s="4"/>
      <c r="D34" s="4"/>
      <c r="E34" s="4"/>
    </row>
    <row r="35" spans="1:5" ht="17.100000000000001" customHeight="1" x14ac:dyDescent="0.15">
      <c r="A35" s="3" t="s">
        <v>29</v>
      </c>
      <c r="B35" s="7">
        <v>827747720</v>
      </c>
      <c r="C35" s="4"/>
      <c r="D35" s="4"/>
      <c r="E35" s="4"/>
    </row>
    <row r="36" spans="1:5" ht="17.100000000000001" customHeight="1" x14ac:dyDescent="0.15">
      <c r="A36" s="3" t="s">
        <v>30</v>
      </c>
      <c r="B36" s="7">
        <v>-742185886</v>
      </c>
      <c r="C36" s="4"/>
      <c r="D36" s="4"/>
      <c r="E36" s="4"/>
    </row>
    <row r="37" spans="1:5" ht="17.100000000000001" customHeight="1" x14ac:dyDescent="0.15">
      <c r="A37" s="3" t="s">
        <v>31</v>
      </c>
      <c r="B37" s="7">
        <v>28515570</v>
      </c>
      <c r="C37" s="4"/>
      <c r="D37" s="4"/>
      <c r="E37" s="4"/>
    </row>
    <row r="38" spans="1:5" ht="17.100000000000001" customHeight="1" x14ac:dyDescent="0.15">
      <c r="A38" s="3" t="s">
        <v>32</v>
      </c>
      <c r="B38" s="7">
        <v>28515568</v>
      </c>
      <c r="C38" s="4"/>
      <c r="D38" s="4"/>
      <c r="E38" s="4"/>
    </row>
    <row r="39" spans="1:5" ht="17.100000000000001" customHeight="1" x14ac:dyDescent="0.15">
      <c r="A39" s="3" t="s">
        <v>33</v>
      </c>
      <c r="B39" s="7">
        <v>2</v>
      </c>
      <c r="C39" s="4"/>
      <c r="D39" s="4"/>
      <c r="E39" s="4"/>
    </row>
    <row r="40" spans="1:5" ht="17.100000000000001" customHeight="1" x14ac:dyDescent="0.15">
      <c r="A40" s="3" t="s">
        <v>34</v>
      </c>
      <c r="B40" s="7">
        <v>2341150885</v>
      </c>
      <c r="C40" s="4"/>
      <c r="D40" s="4"/>
      <c r="E40" s="4"/>
    </row>
    <row r="41" spans="1:5" ht="17.100000000000001" customHeight="1" x14ac:dyDescent="0.15">
      <c r="A41" s="3" t="s">
        <v>35</v>
      </c>
      <c r="B41" s="7">
        <v>3125577437</v>
      </c>
      <c r="C41" s="4"/>
      <c r="D41" s="4"/>
      <c r="E41" s="4"/>
    </row>
    <row r="42" spans="1:5" ht="17.100000000000001" customHeight="1" x14ac:dyDescent="0.15">
      <c r="A42" s="3" t="s">
        <v>36</v>
      </c>
      <c r="B42" s="7" t="s">
        <v>19</v>
      </c>
      <c r="C42" s="4"/>
      <c r="D42" s="4"/>
      <c r="E42" s="4"/>
    </row>
    <row r="43" spans="1:5" ht="17.100000000000001" customHeight="1" x14ac:dyDescent="0.15">
      <c r="A43" s="3" t="s">
        <v>37</v>
      </c>
      <c r="B43" s="7">
        <v>3125577437</v>
      </c>
      <c r="C43" s="4"/>
      <c r="D43" s="4"/>
      <c r="E43" s="4"/>
    </row>
    <row r="44" spans="1:5" ht="17.100000000000001" customHeight="1" x14ac:dyDescent="0.15">
      <c r="A44" s="3" t="s">
        <v>25</v>
      </c>
      <c r="B44" s="7" t="s">
        <v>19</v>
      </c>
      <c r="C44" s="4"/>
      <c r="D44" s="4"/>
      <c r="E44" s="4"/>
    </row>
    <row r="45" spans="1:5" ht="17.100000000000001" customHeight="1" x14ac:dyDescent="0.15">
      <c r="A45" s="3" t="s">
        <v>38</v>
      </c>
      <c r="B45" s="7">
        <v>-2151079928</v>
      </c>
      <c r="C45" s="4"/>
      <c r="D45" s="4"/>
      <c r="E45" s="4"/>
    </row>
    <row r="46" spans="1:5" ht="17.100000000000001" customHeight="1" x14ac:dyDescent="0.15">
      <c r="A46" s="3" t="s">
        <v>39</v>
      </c>
      <c r="B46" s="7">
        <v>10544881</v>
      </c>
      <c r="C46" s="4"/>
      <c r="D46" s="4"/>
      <c r="E46" s="4"/>
    </row>
    <row r="47" spans="1:5" ht="17.100000000000001" customHeight="1" x14ac:dyDescent="0.15">
      <c r="A47" s="3" t="s">
        <v>40</v>
      </c>
      <c r="B47" s="7">
        <v>106310000</v>
      </c>
      <c r="C47" s="4"/>
      <c r="D47" s="4"/>
      <c r="E47" s="4"/>
    </row>
    <row r="48" spans="1:5" ht="17.100000000000001" customHeight="1" x14ac:dyDescent="0.15">
      <c r="A48" s="3" t="s">
        <v>41</v>
      </c>
      <c r="B48" s="7">
        <v>1264346928</v>
      </c>
      <c r="C48" s="4"/>
      <c r="D48" s="4"/>
      <c r="E48" s="4"/>
    </row>
    <row r="49" spans="1:5" ht="17.100000000000001" customHeight="1" x14ac:dyDescent="0.15">
      <c r="A49" s="3" t="s">
        <v>42</v>
      </c>
      <c r="B49" s="7" t="s">
        <v>19</v>
      </c>
      <c r="C49" s="4"/>
      <c r="D49" s="4"/>
      <c r="E49" s="4"/>
    </row>
    <row r="50" spans="1:5" ht="17.100000000000001" customHeight="1" x14ac:dyDescent="0.15">
      <c r="A50" s="3" t="s">
        <v>25</v>
      </c>
      <c r="B50" s="7">
        <v>1264346928</v>
      </c>
      <c r="C50" s="4"/>
      <c r="D50" s="4"/>
      <c r="E50" s="4"/>
    </row>
    <row r="51" spans="1:5" ht="17.100000000000001" customHeight="1" x14ac:dyDescent="0.15">
      <c r="A51" s="3" t="s">
        <v>33</v>
      </c>
      <c r="B51" s="7" t="s">
        <v>19</v>
      </c>
      <c r="C51" s="4"/>
      <c r="D51" s="4"/>
      <c r="E51" s="4"/>
    </row>
    <row r="52" spans="1:5" ht="17.100000000000001" customHeight="1" x14ac:dyDescent="0.15">
      <c r="A52" s="3" t="s">
        <v>43</v>
      </c>
      <c r="B52" s="7">
        <v>-14548433</v>
      </c>
      <c r="C52" s="4"/>
      <c r="D52" s="4"/>
      <c r="E52" s="4"/>
    </row>
    <row r="53" spans="1:5" ht="17.100000000000001" customHeight="1" x14ac:dyDescent="0.15">
      <c r="A53" s="3" t="s">
        <v>44</v>
      </c>
      <c r="B53" s="7">
        <v>2949182467</v>
      </c>
      <c r="C53" s="4"/>
      <c r="D53" s="4"/>
      <c r="E53" s="4"/>
    </row>
    <row r="54" spans="1:5" ht="17.100000000000001" customHeight="1" x14ac:dyDescent="0.15">
      <c r="A54" s="3" t="s">
        <v>45</v>
      </c>
      <c r="B54" s="7">
        <v>677975161</v>
      </c>
      <c r="C54" s="4"/>
      <c r="D54" s="4"/>
      <c r="E54" s="4"/>
    </row>
    <row r="55" spans="1:5" ht="17.100000000000001" customHeight="1" x14ac:dyDescent="0.15">
      <c r="A55" s="3" t="s">
        <v>46</v>
      </c>
      <c r="B55" s="7">
        <v>9359967</v>
      </c>
      <c r="C55" s="4"/>
      <c r="D55" s="4"/>
      <c r="E55" s="4"/>
    </row>
    <row r="56" spans="1:5" ht="17.100000000000001" customHeight="1" x14ac:dyDescent="0.15">
      <c r="A56" s="3" t="s">
        <v>47</v>
      </c>
      <c r="B56" s="7" t="s">
        <v>19</v>
      </c>
      <c r="C56" s="4"/>
      <c r="D56" s="4"/>
      <c r="E56" s="4"/>
    </row>
    <row r="57" spans="1:5" ht="17.100000000000001" customHeight="1" x14ac:dyDescent="0.15">
      <c r="A57" s="3" t="s">
        <v>48</v>
      </c>
      <c r="B57" s="7">
        <v>2263012654</v>
      </c>
      <c r="C57" s="4"/>
      <c r="D57" s="4"/>
      <c r="E57" s="4"/>
    </row>
    <row r="58" spans="1:5" ht="17.100000000000001" customHeight="1" x14ac:dyDescent="0.15">
      <c r="A58" s="3" t="s">
        <v>49</v>
      </c>
      <c r="B58" s="7">
        <v>1378778575</v>
      </c>
      <c r="C58" s="4"/>
      <c r="D58" s="4"/>
      <c r="E58" s="4"/>
    </row>
    <row r="59" spans="1:5" ht="17.100000000000001" customHeight="1" x14ac:dyDescent="0.15">
      <c r="A59" s="3" t="s">
        <v>50</v>
      </c>
      <c r="B59" s="7">
        <v>884234079</v>
      </c>
      <c r="C59" s="4"/>
      <c r="D59" s="4"/>
      <c r="E59" s="4"/>
    </row>
    <row r="60" spans="1:5" ht="17.100000000000001" customHeight="1" x14ac:dyDescent="0.15">
      <c r="A60" s="3" t="s">
        <v>51</v>
      </c>
      <c r="B60" s="7" t="s">
        <v>19</v>
      </c>
      <c r="C60" s="4"/>
      <c r="D60" s="4"/>
      <c r="E60" s="4"/>
    </row>
    <row r="61" spans="1:5" ht="17.100000000000001" customHeight="1" x14ac:dyDescent="0.15">
      <c r="A61" s="3" t="s">
        <v>52</v>
      </c>
      <c r="B61" s="7" t="s">
        <v>19</v>
      </c>
      <c r="C61" s="4"/>
      <c r="D61" s="4"/>
      <c r="E61" s="4"/>
    </row>
    <row r="62" spans="1:5" ht="17.100000000000001" customHeight="1" x14ac:dyDescent="0.15">
      <c r="A62" s="3" t="s">
        <v>53</v>
      </c>
      <c r="B62" s="7">
        <v>-1165315</v>
      </c>
      <c r="C62" s="4"/>
      <c r="D62" s="1" t="s">
        <v>73</v>
      </c>
      <c r="E62" s="6">
        <v>12090355754</v>
      </c>
    </row>
    <row r="63" spans="1:5" ht="17.100000000000001" customHeight="1" x14ac:dyDescent="0.15">
      <c r="A63" s="1" t="s">
        <v>54</v>
      </c>
      <c r="B63" s="6">
        <v>22194649913</v>
      </c>
      <c r="C63" s="8"/>
      <c r="D63" s="1" t="s">
        <v>74</v>
      </c>
      <c r="E63" s="6">
        <v>22194649913</v>
      </c>
    </row>
    <row r="64" spans="1:5" ht="17.100000000000001" customHeight="1" x14ac:dyDescent="0.15">
      <c r="A64" s="2"/>
      <c r="B64" s="2"/>
      <c r="C64" s="2"/>
      <c r="D64" s="2"/>
      <c r="E64" s="2"/>
    </row>
    <row r="65" spans="1:1" x14ac:dyDescent="0.15">
      <c r="A65" s="9"/>
    </row>
    <row r="66" spans="1:1" x14ac:dyDescent="0.15">
      <c r="A66" s="9"/>
    </row>
    <row r="67" spans="1:1" x14ac:dyDescent="0.15">
      <c r="A67" s="9"/>
    </row>
  </sheetData>
  <mergeCells count="2">
    <mergeCell ref="A2:E2"/>
    <mergeCell ref="A3:E3"/>
  </mergeCells>
  <phoneticPr fontId="7"/>
  <conditionalFormatting sqref="E8:E9">
    <cfRule type="expression" dxfId="731" priority="151" stopIfTrue="1">
      <formula>$E$5="（単位：百万円）"</formula>
    </cfRule>
    <cfRule type="expression" dxfId="730" priority="152" stopIfTrue="1">
      <formula>$E$5="（単位：円）"</formula>
    </cfRule>
    <cfRule type="expression" dxfId="729" priority="153" stopIfTrue="1">
      <formula>$E$5="（単位：千円）"</formula>
    </cfRule>
  </conditionalFormatting>
  <conditionalFormatting sqref="E8 E10">
    <cfRule type="expression" dxfId="728" priority="148" stopIfTrue="1">
      <formula>$E$5="（単位：百万円）"</formula>
    </cfRule>
    <cfRule type="expression" dxfId="727" priority="149" stopIfTrue="1">
      <formula>$E$5="（単位：円）"</formula>
    </cfRule>
    <cfRule type="expression" dxfId="726" priority="150" stopIfTrue="1">
      <formula>$E$5="（単位：千円）"</formula>
    </cfRule>
  </conditionalFormatting>
  <conditionalFormatting sqref="E8 E11">
    <cfRule type="expression" dxfId="725" priority="145" stopIfTrue="1">
      <formula>$E$5="（単位：百万円）"</formula>
    </cfRule>
    <cfRule type="expression" dxfId="724" priority="146" stopIfTrue="1">
      <formula>$E$5="（単位：円）"</formula>
    </cfRule>
    <cfRule type="expression" dxfId="723" priority="147" stopIfTrue="1">
      <formula>$E$5="（単位：千円）"</formula>
    </cfRule>
  </conditionalFormatting>
  <conditionalFormatting sqref="E8 E13">
    <cfRule type="expression" dxfId="722" priority="142" stopIfTrue="1">
      <formula>$E$5="（単位：百万円）"</formula>
    </cfRule>
    <cfRule type="expression" dxfId="721" priority="143" stopIfTrue="1">
      <formula>$E$5="（単位：円）"</formula>
    </cfRule>
    <cfRule type="expression" dxfId="720" priority="144" stopIfTrue="1">
      <formula>$E$5="（単位：千円）"</formula>
    </cfRule>
  </conditionalFormatting>
  <conditionalFormatting sqref="E8 E14">
    <cfRule type="expression" dxfId="719" priority="139" stopIfTrue="1">
      <formula>$E$5="（単位：百万円）"</formula>
    </cfRule>
    <cfRule type="expression" dxfId="718" priority="140" stopIfTrue="1">
      <formula>$E$5="（単位：円）"</formula>
    </cfRule>
    <cfRule type="expression" dxfId="717" priority="141" stopIfTrue="1">
      <formula>$E$5="（単位：千円）"</formula>
    </cfRule>
  </conditionalFormatting>
  <conditionalFormatting sqref="E8 E15">
    <cfRule type="expression" dxfId="716" priority="136" stopIfTrue="1">
      <formula>$E$5="（単位：百万円）"</formula>
    </cfRule>
    <cfRule type="expression" dxfId="715" priority="137" stopIfTrue="1">
      <formula>$E$5="（単位：円）"</formula>
    </cfRule>
    <cfRule type="expression" dxfId="714" priority="138" stopIfTrue="1">
      <formula>$E$5="（単位：千円）"</formula>
    </cfRule>
  </conditionalFormatting>
  <conditionalFormatting sqref="E8 B8">
    <cfRule type="expression" dxfId="713" priority="133" stopIfTrue="1">
      <formula>$E$5="（単位：百万円）"</formula>
    </cfRule>
    <cfRule type="expression" dxfId="712" priority="134" stopIfTrue="1">
      <formula>$E$5="（単位：円）"</formula>
    </cfRule>
    <cfRule type="expression" dxfId="711" priority="135" stopIfTrue="1">
      <formula>$E$5="（単位：千円）"</formula>
    </cfRule>
  </conditionalFormatting>
  <conditionalFormatting sqref="E8 B9">
    <cfRule type="expression" dxfId="710" priority="130" stopIfTrue="1">
      <formula>$E$5="（単位：百万円）"</formula>
    </cfRule>
    <cfRule type="expression" dxfId="709" priority="131" stopIfTrue="1">
      <formula>$E$5="（単位：円）"</formula>
    </cfRule>
    <cfRule type="expression" dxfId="708" priority="132" stopIfTrue="1">
      <formula>$E$5="（単位：千円）"</formula>
    </cfRule>
  </conditionalFormatting>
  <conditionalFormatting sqref="E8 B10">
    <cfRule type="expression" dxfId="707" priority="127" stopIfTrue="1">
      <formula>$E$5="（単位：百万円）"</formula>
    </cfRule>
    <cfRule type="expression" dxfId="706" priority="128" stopIfTrue="1">
      <formula>$E$5="（単位：円）"</formula>
    </cfRule>
    <cfRule type="expression" dxfId="705" priority="129" stopIfTrue="1">
      <formula>$E$5="（単位：千円）"</formula>
    </cfRule>
  </conditionalFormatting>
  <conditionalFormatting sqref="E8 B11">
    <cfRule type="expression" dxfId="704" priority="124" stopIfTrue="1">
      <formula>$E$5="（単位：百万円）"</formula>
    </cfRule>
    <cfRule type="expression" dxfId="703" priority="125" stopIfTrue="1">
      <formula>$E$5="（単位：円）"</formula>
    </cfRule>
    <cfRule type="expression" dxfId="702" priority="126" stopIfTrue="1">
      <formula>$E$5="（単位：千円）"</formula>
    </cfRule>
  </conditionalFormatting>
  <conditionalFormatting sqref="E8 B12">
    <cfRule type="expression" dxfId="701" priority="121" stopIfTrue="1">
      <formula>$E$5="（単位：百万円）"</formula>
    </cfRule>
    <cfRule type="expression" dxfId="700" priority="122" stopIfTrue="1">
      <formula>$E$5="（単位：円）"</formula>
    </cfRule>
    <cfRule type="expression" dxfId="699" priority="123" stopIfTrue="1">
      <formula>$E$5="（単位：千円）"</formula>
    </cfRule>
  </conditionalFormatting>
  <conditionalFormatting sqref="E8 B13">
    <cfRule type="expression" dxfId="698" priority="118" stopIfTrue="1">
      <formula>$E$5="（単位：百万円）"</formula>
    </cfRule>
    <cfRule type="expression" dxfId="697" priority="119" stopIfTrue="1">
      <formula>$E$5="（単位：円）"</formula>
    </cfRule>
    <cfRule type="expression" dxfId="696" priority="120" stopIfTrue="1">
      <formula>$E$5="（単位：千円）"</formula>
    </cfRule>
  </conditionalFormatting>
  <conditionalFormatting sqref="E8 B14">
    <cfRule type="expression" dxfId="695" priority="115" stopIfTrue="1">
      <formula>$E$5="（単位：百万円）"</formula>
    </cfRule>
    <cfRule type="expression" dxfId="694" priority="116" stopIfTrue="1">
      <formula>$E$5="（単位：円）"</formula>
    </cfRule>
    <cfRule type="expression" dxfId="693" priority="117" stopIfTrue="1">
      <formula>$E$5="（単位：千円）"</formula>
    </cfRule>
  </conditionalFormatting>
  <conditionalFormatting sqref="E8 B15">
    <cfRule type="expression" dxfId="692" priority="112" stopIfTrue="1">
      <formula>$E$5="（単位：百万円）"</formula>
    </cfRule>
    <cfRule type="expression" dxfId="691" priority="113" stopIfTrue="1">
      <formula>$E$5="（単位：円）"</formula>
    </cfRule>
    <cfRule type="expression" dxfId="690" priority="114" stopIfTrue="1">
      <formula>$E$5="（単位：千円）"</formula>
    </cfRule>
  </conditionalFormatting>
  <conditionalFormatting sqref="E8 B16">
    <cfRule type="expression" dxfId="689" priority="109" stopIfTrue="1">
      <formula>$E$5="（単位：百万円）"</formula>
    </cfRule>
    <cfRule type="expression" dxfId="688" priority="110" stopIfTrue="1">
      <formula>$E$5="（単位：円）"</formula>
    </cfRule>
    <cfRule type="expression" dxfId="687" priority="111" stopIfTrue="1">
      <formula>$E$5="（単位：千円）"</formula>
    </cfRule>
  </conditionalFormatting>
  <conditionalFormatting sqref="E8 E20">
    <cfRule type="expression" dxfId="686" priority="106" stopIfTrue="1">
      <formula>$E$5="（単位：百万円）"</formula>
    </cfRule>
    <cfRule type="expression" dxfId="685" priority="107" stopIfTrue="1">
      <formula>$E$5="（単位：円）"</formula>
    </cfRule>
    <cfRule type="expression" dxfId="684" priority="108" stopIfTrue="1">
      <formula>$E$5="（単位：千円）"</formula>
    </cfRule>
  </conditionalFormatting>
  <conditionalFormatting sqref="E8 E21">
    <cfRule type="expression" dxfId="683" priority="103" stopIfTrue="1">
      <formula>$E$5="（単位：百万円）"</formula>
    </cfRule>
    <cfRule type="expression" dxfId="682" priority="104" stopIfTrue="1">
      <formula>$E$5="（単位：円）"</formula>
    </cfRule>
    <cfRule type="expression" dxfId="681" priority="105" stopIfTrue="1">
      <formula>$E$5="（単位：千円）"</formula>
    </cfRule>
  </conditionalFormatting>
  <conditionalFormatting sqref="E8 E23">
    <cfRule type="expression" dxfId="680" priority="100" stopIfTrue="1">
      <formula>$E$5="（単位：百万円）"</formula>
    </cfRule>
    <cfRule type="expression" dxfId="679" priority="101" stopIfTrue="1">
      <formula>$E$5="（単位：円）"</formula>
    </cfRule>
    <cfRule type="expression" dxfId="678" priority="102" stopIfTrue="1">
      <formula>$E$5="（単位：千円）"</formula>
    </cfRule>
  </conditionalFormatting>
  <conditionalFormatting sqref="E8 E25">
    <cfRule type="expression" dxfId="677" priority="97" stopIfTrue="1">
      <formula>$E$5="（単位：百万円）"</formula>
    </cfRule>
    <cfRule type="expression" dxfId="676" priority="98" stopIfTrue="1">
      <formula>$E$5="（単位：円）"</formula>
    </cfRule>
    <cfRule type="expression" dxfId="675" priority="99" stopIfTrue="1">
      <formula>$E$5="（単位：千円）"</formula>
    </cfRule>
  </conditionalFormatting>
  <conditionalFormatting sqref="E8 E26">
    <cfRule type="expression" dxfId="674" priority="94" stopIfTrue="1">
      <formula>$E$5="（単位：百万円）"</formula>
    </cfRule>
    <cfRule type="expression" dxfId="673" priority="95" stopIfTrue="1">
      <formula>$E$5="（単位：円）"</formula>
    </cfRule>
    <cfRule type="expression" dxfId="672" priority="96" stopIfTrue="1">
      <formula>$E$5="（単位：千円）"</formula>
    </cfRule>
  </conditionalFormatting>
  <conditionalFormatting sqref="E8 B25">
    <cfRule type="expression" dxfId="671" priority="91" stopIfTrue="1">
      <formula>$E$5="（単位：百万円）"</formula>
    </cfRule>
    <cfRule type="expression" dxfId="670" priority="92" stopIfTrue="1">
      <formula>$E$5="（単位：円）"</formula>
    </cfRule>
    <cfRule type="expression" dxfId="669" priority="93" stopIfTrue="1">
      <formula>$E$5="（単位：千円）"</formula>
    </cfRule>
  </conditionalFormatting>
  <conditionalFormatting sqref="E8 B26">
    <cfRule type="expression" dxfId="668" priority="88" stopIfTrue="1">
      <formula>$E$5="（単位：百万円）"</formula>
    </cfRule>
    <cfRule type="expression" dxfId="667" priority="89" stopIfTrue="1">
      <formula>$E$5="（単位：円）"</formula>
    </cfRule>
    <cfRule type="expression" dxfId="666" priority="90" stopIfTrue="1">
      <formula>$E$5="（単位：千円）"</formula>
    </cfRule>
  </conditionalFormatting>
  <conditionalFormatting sqref="E8 B27">
    <cfRule type="expression" dxfId="665" priority="85" stopIfTrue="1">
      <formula>$E$5="（単位：百万円）"</formula>
    </cfRule>
    <cfRule type="expression" dxfId="664" priority="86" stopIfTrue="1">
      <formula>$E$5="（単位：円）"</formula>
    </cfRule>
    <cfRule type="expression" dxfId="663" priority="87" stopIfTrue="1">
      <formula>$E$5="（単位：千円）"</formula>
    </cfRule>
  </conditionalFormatting>
  <conditionalFormatting sqref="E8 B28">
    <cfRule type="expression" dxfId="662" priority="82" stopIfTrue="1">
      <formula>$E$5="（単位：百万円）"</formula>
    </cfRule>
    <cfRule type="expression" dxfId="661" priority="83" stopIfTrue="1">
      <formula>$E$5="（単位：円）"</formula>
    </cfRule>
    <cfRule type="expression" dxfId="660" priority="84" stopIfTrue="1">
      <formula>$E$5="（単位：千円）"</formula>
    </cfRule>
  </conditionalFormatting>
  <conditionalFormatting sqref="E8 B29">
    <cfRule type="expression" dxfId="659" priority="79" stopIfTrue="1">
      <formula>$E$5="（単位：百万円）"</formula>
    </cfRule>
    <cfRule type="expression" dxfId="658" priority="80" stopIfTrue="1">
      <formula>$E$5="（単位：円）"</formula>
    </cfRule>
    <cfRule type="expression" dxfId="657" priority="81" stopIfTrue="1">
      <formula>$E$5="（単位：千円）"</formula>
    </cfRule>
  </conditionalFormatting>
  <conditionalFormatting sqref="E8 B30">
    <cfRule type="expression" dxfId="656" priority="76" stopIfTrue="1">
      <formula>$E$5="（単位：百万円）"</formula>
    </cfRule>
    <cfRule type="expression" dxfId="655" priority="77" stopIfTrue="1">
      <formula>$E$5="（単位：円）"</formula>
    </cfRule>
    <cfRule type="expression" dxfId="654" priority="78" stopIfTrue="1">
      <formula>$E$5="（単位：千円）"</formula>
    </cfRule>
  </conditionalFormatting>
  <conditionalFormatting sqref="E8 B31">
    <cfRule type="expression" dxfId="653" priority="73" stopIfTrue="1">
      <formula>$E$5="（単位：百万円）"</formula>
    </cfRule>
    <cfRule type="expression" dxfId="652" priority="74" stopIfTrue="1">
      <formula>$E$5="（単位：円）"</formula>
    </cfRule>
    <cfRule type="expression" dxfId="651" priority="75" stopIfTrue="1">
      <formula>$E$5="（単位：千円）"</formula>
    </cfRule>
  </conditionalFormatting>
  <conditionalFormatting sqref="E8 B35">
    <cfRule type="expression" dxfId="650" priority="70" stopIfTrue="1">
      <formula>$E$5="（単位：百万円）"</formula>
    </cfRule>
    <cfRule type="expression" dxfId="649" priority="71" stopIfTrue="1">
      <formula>$E$5="（単位：円）"</formula>
    </cfRule>
    <cfRule type="expression" dxfId="648" priority="72" stopIfTrue="1">
      <formula>$E$5="（単位：千円）"</formula>
    </cfRule>
  </conditionalFormatting>
  <conditionalFormatting sqref="E8 B36">
    <cfRule type="expression" dxfId="647" priority="67" stopIfTrue="1">
      <formula>$E$5="（単位：百万円）"</formula>
    </cfRule>
    <cfRule type="expression" dxfId="646" priority="68" stopIfTrue="1">
      <formula>$E$5="（単位：円）"</formula>
    </cfRule>
    <cfRule type="expression" dxfId="645" priority="69" stopIfTrue="1">
      <formula>$E$5="（単位：千円）"</formula>
    </cfRule>
  </conditionalFormatting>
  <conditionalFormatting sqref="E8 B37">
    <cfRule type="expression" dxfId="644" priority="64" stopIfTrue="1">
      <formula>$E$5="（単位：百万円）"</formula>
    </cfRule>
    <cfRule type="expression" dxfId="643" priority="65" stopIfTrue="1">
      <formula>$E$5="（単位：円）"</formula>
    </cfRule>
    <cfRule type="expression" dxfId="642" priority="66" stopIfTrue="1">
      <formula>$E$5="（単位：千円）"</formula>
    </cfRule>
  </conditionalFormatting>
  <conditionalFormatting sqref="E8 B38">
    <cfRule type="expression" dxfId="641" priority="61" stopIfTrue="1">
      <formula>$E$5="（単位：百万円）"</formula>
    </cfRule>
    <cfRule type="expression" dxfId="640" priority="62" stopIfTrue="1">
      <formula>$E$5="（単位：円）"</formula>
    </cfRule>
    <cfRule type="expression" dxfId="639" priority="63" stopIfTrue="1">
      <formula>$E$5="（単位：千円）"</formula>
    </cfRule>
  </conditionalFormatting>
  <conditionalFormatting sqref="E8 B39">
    <cfRule type="expression" dxfId="638" priority="58" stopIfTrue="1">
      <formula>$E$5="（単位：百万円）"</formula>
    </cfRule>
    <cfRule type="expression" dxfId="637" priority="59" stopIfTrue="1">
      <formula>$E$5="（単位：円）"</formula>
    </cfRule>
    <cfRule type="expression" dxfId="636" priority="60" stopIfTrue="1">
      <formula>$E$5="（単位：千円）"</formula>
    </cfRule>
  </conditionalFormatting>
  <conditionalFormatting sqref="E8 B40">
    <cfRule type="expression" dxfId="635" priority="55" stopIfTrue="1">
      <formula>$E$5="（単位：百万円）"</formula>
    </cfRule>
    <cfRule type="expression" dxfId="634" priority="56" stopIfTrue="1">
      <formula>$E$5="（単位：円）"</formula>
    </cfRule>
    <cfRule type="expression" dxfId="633" priority="57" stopIfTrue="1">
      <formula>$E$5="（単位：千円）"</formula>
    </cfRule>
  </conditionalFormatting>
  <conditionalFormatting sqref="E8 B41">
    <cfRule type="expression" dxfId="632" priority="52" stopIfTrue="1">
      <formula>$E$5="（単位：百万円）"</formula>
    </cfRule>
    <cfRule type="expression" dxfId="631" priority="53" stopIfTrue="1">
      <formula>$E$5="（単位：円）"</formula>
    </cfRule>
    <cfRule type="expression" dxfId="630" priority="54" stopIfTrue="1">
      <formula>$E$5="（単位：千円）"</formula>
    </cfRule>
  </conditionalFormatting>
  <conditionalFormatting sqref="E8 B43">
    <cfRule type="expression" dxfId="629" priority="49" stopIfTrue="1">
      <formula>$E$5="（単位：百万円）"</formula>
    </cfRule>
    <cfRule type="expression" dxfId="628" priority="50" stopIfTrue="1">
      <formula>$E$5="（単位：円）"</formula>
    </cfRule>
    <cfRule type="expression" dxfId="627" priority="51" stopIfTrue="1">
      <formula>$E$5="（単位：千円）"</formula>
    </cfRule>
  </conditionalFormatting>
  <conditionalFormatting sqref="E8 B45">
    <cfRule type="expression" dxfId="626" priority="46" stopIfTrue="1">
      <formula>$E$5="（単位：百万円）"</formula>
    </cfRule>
    <cfRule type="expression" dxfId="625" priority="47" stopIfTrue="1">
      <formula>$E$5="（単位：円）"</formula>
    </cfRule>
    <cfRule type="expression" dxfId="624" priority="48" stopIfTrue="1">
      <formula>$E$5="（単位：千円）"</formula>
    </cfRule>
  </conditionalFormatting>
  <conditionalFormatting sqref="E8 B46">
    <cfRule type="expression" dxfId="623" priority="43" stopIfTrue="1">
      <formula>$E$5="（単位：百万円）"</formula>
    </cfRule>
    <cfRule type="expression" dxfId="622" priority="44" stopIfTrue="1">
      <formula>$E$5="（単位：円）"</formula>
    </cfRule>
    <cfRule type="expression" dxfId="621" priority="45" stopIfTrue="1">
      <formula>$E$5="（単位：千円）"</formula>
    </cfRule>
  </conditionalFormatting>
  <conditionalFormatting sqref="E8 B47">
    <cfRule type="expression" dxfId="620" priority="40" stopIfTrue="1">
      <formula>$E$5="（単位：百万円）"</formula>
    </cfRule>
    <cfRule type="expression" dxfId="619" priority="41" stopIfTrue="1">
      <formula>$E$5="（単位：円）"</formula>
    </cfRule>
    <cfRule type="expression" dxfId="618" priority="42" stopIfTrue="1">
      <formula>$E$5="（単位：千円）"</formula>
    </cfRule>
  </conditionalFormatting>
  <conditionalFormatting sqref="E8 B48">
    <cfRule type="expression" dxfId="617" priority="37" stopIfTrue="1">
      <formula>$E$5="（単位：百万円）"</formula>
    </cfRule>
    <cfRule type="expression" dxfId="616" priority="38" stopIfTrue="1">
      <formula>$E$5="（単位：円）"</formula>
    </cfRule>
    <cfRule type="expression" dxfId="615" priority="39" stopIfTrue="1">
      <formula>$E$5="（単位：千円）"</formula>
    </cfRule>
  </conditionalFormatting>
  <conditionalFormatting sqref="E8 B50">
    <cfRule type="expression" dxfId="614" priority="34" stopIfTrue="1">
      <formula>$E$5="（単位：百万円）"</formula>
    </cfRule>
    <cfRule type="expression" dxfId="613" priority="35" stopIfTrue="1">
      <formula>$E$5="（単位：円）"</formula>
    </cfRule>
    <cfRule type="expression" dxfId="612" priority="36" stopIfTrue="1">
      <formula>$E$5="（単位：千円）"</formula>
    </cfRule>
  </conditionalFormatting>
  <conditionalFormatting sqref="E8 B52">
    <cfRule type="expression" dxfId="611" priority="31" stopIfTrue="1">
      <formula>$E$5="（単位：百万円）"</formula>
    </cfRule>
    <cfRule type="expression" dxfId="610" priority="32" stopIfTrue="1">
      <formula>$E$5="（単位：円）"</formula>
    </cfRule>
    <cfRule type="expression" dxfId="609" priority="33" stopIfTrue="1">
      <formula>$E$5="（単位：千円）"</formula>
    </cfRule>
  </conditionalFormatting>
  <conditionalFormatting sqref="E8 B53">
    <cfRule type="expression" dxfId="608" priority="28" stopIfTrue="1">
      <formula>$E$5="（単位：百万円）"</formula>
    </cfRule>
    <cfRule type="expression" dxfId="607" priority="29" stopIfTrue="1">
      <formula>$E$5="（単位：円）"</formula>
    </cfRule>
    <cfRule type="expression" dxfId="606" priority="30" stopIfTrue="1">
      <formula>$E$5="（単位：千円）"</formula>
    </cfRule>
  </conditionalFormatting>
  <conditionalFormatting sqref="E8 B54">
    <cfRule type="expression" dxfId="605" priority="25" stopIfTrue="1">
      <formula>$E$5="（単位：百万円）"</formula>
    </cfRule>
    <cfRule type="expression" dxfId="604" priority="26" stopIfTrue="1">
      <formula>$E$5="（単位：円）"</formula>
    </cfRule>
    <cfRule type="expression" dxfId="603" priority="27" stopIfTrue="1">
      <formula>$E$5="（単位：千円）"</formula>
    </cfRule>
  </conditionalFormatting>
  <conditionalFormatting sqref="E8 B55">
    <cfRule type="expression" dxfId="602" priority="22" stopIfTrue="1">
      <formula>$E$5="（単位：百万円）"</formula>
    </cfRule>
    <cfRule type="expression" dxfId="601" priority="23" stopIfTrue="1">
      <formula>$E$5="（単位：円）"</formula>
    </cfRule>
    <cfRule type="expression" dxfId="600" priority="24" stopIfTrue="1">
      <formula>$E$5="（単位：千円）"</formula>
    </cfRule>
  </conditionalFormatting>
  <conditionalFormatting sqref="E8 B57">
    <cfRule type="expression" dxfId="599" priority="19" stopIfTrue="1">
      <formula>$E$5="（単位：百万円）"</formula>
    </cfRule>
    <cfRule type="expression" dxfId="598" priority="20" stopIfTrue="1">
      <formula>$E$5="（単位：円）"</formula>
    </cfRule>
    <cfRule type="expression" dxfId="597" priority="21" stopIfTrue="1">
      <formula>$E$5="（単位：千円）"</formula>
    </cfRule>
  </conditionalFormatting>
  <conditionalFormatting sqref="E8 B58">
    <cfRule type="expression" dxfId="596" priority="16" stopIfTrue="1">
      <formula>$E$5="（単位：百万円）"</formula>
    </cfRule>
    <cfRule type="expression" dxfId="595" priority="17" stopIfTrue="1">
      <formula>$E$5="（単位：円）"</formula>
    </cfRule>
    <cfRule type="expression" dxfId="594" priority="18" stopIfTrue="1">
      <formula>$E$5="（単位：千円）"</formula>
    </cfRule>
  </conditionalFormatting>
  <conditionalFormatting sqref="E8 B59">
    <cfRule type="expression" dxfId="593" priority="13" stopIfTrue="1">
      <formula>$E$5="（単位：百万円）"</formula>
    </cfRule>
    <cfRule type="expression" dxfId="592" priority="14" stopIfTrue="1">
      <formula>$E$5="（単位：円）"</formula>
    </cfRule>
    <cfRule type="expression" dxfId="591" priority="15" stopIfTrue="1">
      <formula>$E$5="（単位：千円）"</formula>
    </cfRule>
  </conditionalFormatting>
  <conditionalFormatting sqref="E8 B62">
    <cfRule type="expression" dxfId="590" priority="10" stopIfTrue="1">
      <formula>$E$5="（単位：百万円）"</formula>
    </cfRule>
    <cfRule type="expression" dxfId="589" priority="11" stopIfTrue="1">
      <formula>$E$5="（単位：円）"</formula>
    </cfRule>
    <cfRule type="expression" dxfId="588" priority="12" stopIfTrue="1">
      <formula>$E$5="（単位：千円）"</formula>
    </cfRule>
  </conditionalFormatting>
  <conditionalFormatting sqref="E8 B63">
    <cfRule type="expression" dxfId="587" priority="7" stopIfTrue="1">
      <formula>$E$5="（単位：百万円）"</formula>
    </cfRule>
    <cfRule type="expression" dxfId="586" priority="8" stopIfTrue="1">
      <formula>$E$5="（単位：円）"</formula>
    </cfRule>
    <cfRule type="expression" dxfId="585" priority="9" stopIfTrue="1">
      <formula>$E$5="（単位：千円）"</formula>
    </cfRule>
  </conditionalFormatting>
  <conditionalFormatting sqref="E8 E62">
    <cfRule type="expression" dxfId="584" priority="4" stopIfTrue="1">
      <formula>$E$5="（単位：百万円）"</formula>
    </cfRule>
    <cfRule type="expression" dxfId="583" priority="5" stopIfTrue="1">
      <formula>$E$5="（単位：円）"</formula>
    </cfRule>
    <cfRule type="expression" dxfId="582" priority="6" stopIfTrue="1">
      <formula>$E$5="（単位：千円）"</formula>
    </cfRule>
  </conditionalFormatting>
  <conditionalFormatting sqref="E8 E63">
    <cfRule type="expression" dxfId="581" priority="1" stopIfTrue="1">
      <formula>$E$5="（単位：百万円）"</formula>
    </cfRule>
    <cfRule type="expression" dxfId="580" priority="2" stopIfTrue="1">
      <formula>$E$5="（単位：円）"</formula>
    </cfRule>
    <cfRule type="expression" dxfId="579" priority="3" stopIfTrue="1">
      <formula>$E$5="（単位：千円）"</formula>
    </cfRule>
  </conditionalFormatting>
  <dataValidations count="1">
    <dataValidation type="list" allowBlank="1" showInputMessage="1" showErrorMessage="1" sqref="E5" xr:uid="{6C92B7D9-88EA-4E03-8D79-85AD4F5534DC}">
      <formula1>"（単位：円）,（単位：千円）,（単位：百万円）"</formula1>
    </dataValidation>
  </dataValidations>
  <printOptions horizontalCentered="1"/>
  <pageMargins left="0.3888888888888889" right="0.3888888888888889" top="0.3888888888888889" bottom="0.3888888888888889" header="0.19444444444444445" footer="0.1944444444444444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7BF51-CFCC-4862-8EC8-B1AD3A8CF41B}">
  <sheetPr>
    <pageSetUpPr fitToPage="1"/>
  </sheetPr>
  <dimension ref="A1:F9"/>
  <sheetViews>
    <sheetView workbookViewId="0">
      <selection activeCell="B8" sqref="B8"/>
    </sheetView>
  </sheetViews>
  <sheetFormatPr defaultColWidth="8.875" defaultRowHeight="11.25" x14ac:dyDescent="0.15"/>
  <cols>
    <col min="1" max="1" width="30.875" style="15" customWidth="1"/>
    <col min="2" max="6" width="19.875" style="15" customWidth="1"/>
    <col min="7" max="16384" width="8.875" style="15"/>
  </cols>
  <sheetData>
    <row r="1" spans="1:6" ht="21" x14ac:dyDescent="0.2">
      <c r="A1" s="22" t="s">
        <v>263</v>
      </c>
    </row>
    <row r="2" spans="1:6" ht="13.5" x14ac:dyDescent="0.15">
      <c r="A2" s="16" t="str">
        <f>"自治体名："&amp;自治体名</f>
        <v>自治体名：小鹿野町</v>
      </c>
    </row>
    <row r="3" spans="1:6" ht="13.5" x14ac:dyDescent="0.15">
      <c r="A3" s="16" t="str">
        <f>"年度："&amp;年度</f>
        <v>年度：令和3年度</v>
      </c>
    </row>
    <row r="4" spans="1:6" ht="13.5" x14ac:dyDescent="0.15">
      <c r="F4" s="17" t="str">
        <f>単位</f>
        <v>（単位：千円）</v>
      </c>
    </row>
    <row r="5" spans="1:6" ht="22.5" customHeight="1" x14ac:dyDescent="0.15">
      <c r="A5" s="69" t="s">
        <v>264</v>
      </c>
      <c r="B5" s="69" t="s">
        <v>265</v>
      </c>
      <c r="C5" s="69"/>
      <c r="D5" s="69" t="s">
        <v>266</v>
      </c>
      <c r="E5" s="69"/>
      <c r="F5" s="70" t="s">
        <v>267</v>
      </c>
    </row>
    <row r="6" spans="1:6" ht="22.5" customHeight="1" x14ac:dyDescent="0.15">
      <c r="A6" s="69"/>
      <c r="B6" s="24" t="s">
        <v>268</v>
      </c>
      <c r="C6" s="25" t="s">
        <v>269</v>
      </c>
      <c r="D6" s="24" t="s">
        <v>268</v>
      </c>
      <c r="E6" s="25" t="s">
        <v>269</v>
      </c>
      <c r="F6" s="69"/>
    </row>
    <row r="7" spans="1:6" ht="18" customHeight="1" x14ac:dyDescent="0.15">
      <c r="A7" s="20" t="s">
        <v>270</v>
      </c>
      <c r="B7" s="21">
        <v>80700000</v>
      </c>
      <c r="C7" s="21">
        <v>10047150</v>
      </c>
      <c r="D7" s="21">
        <v>0</v>
      </c>
      <c r="E7" s="21">
        <v>0</v>
      </c>
      <c r="F7" s="21">
        <f>SUM(B7,D7)</f>
        <v>80700000</v>
      </c>
    </row>
    <row r="8" spans="1:6" ht="18" customHeight="1" x14ac:dyDescent="0.15">
      <c r="A8" s="20" t="s">
        <v>271</v>
      </c>
      <c r="B8" s="21">
        <v>25610000</v>
      </c>
      <c r="C8" s="21">
        <v>3188445</v>
      </c>
      <c r="D8" s="21">
        <v>0</v>
      </c>
      <c r="E8" s="21">
        <v>0</v>
      </c>
      <c r="F8" s="21">
        <f>SUM(B8,D8)</f>
        <v>25610000</v>
      </c>
    </row>
    <row r="9" spans="1:6" ht="18" customHeight="1" x14ac:dyDescent="0.15">
      <c r="A9" s="26" t="s">
        <v>109</v>
      </c>
      <c r="B9" s="21">
        <f>SUM(B7:B8)</f>
        <v>106310000</v>
      </c>
      <c r="C9" s="21">
        <f>SUM(C7:C8)</f>
        <v>13235595</v>
      </c>
      <c r="D9" s="21">
        <f>SUM(D7:D8)</f>
        <v>0</v>
      </c>
      <c r="E9" s="21">
        <f>SUM(E7:E8)</f>
        <v>0</v>
      </c>
      <c r="F9" s="21">
        <f>SUM(F7:F8)</f>
        <v>106310000</v>
      </c>
    </row>
  </sheetData>
  <mergeCells count="4">
    <mergeCell ref="A5:A6"/>
    <mergeCell ref="B5:C5"/>
    <mergeCell ref="D5:E5"/>
    <mergeCell ref="F5:F6"/>
  </mergeCells>
  <phoneticPr fontId="7"/>
  <conditionalFormatting sqref="B8:F9">
    <cfRule type="expression" dxfId="38" priority="4" stopIfTrue="1">
      <formula>$F$4="（単位：百万円）"</formula>
    </cfRule>
    <cfRule type="expression" dxfId="37" priority="5" stopIfTrue="1">
      <formula>$F$4="（単位：円）"</formula>
    </cfRule>
    <cfRule type="expression" dxfId="36" priority="6" stopIfTrue="1">
      <formula>$F$4="（単位：千円）"</formula>
    </cfRule>
  </conditionalFormatting>
  <conditionalFormatting sqref="B7:F7">
    <cfRule type="expression" dxfId="35" priority="1" stopIfTrue="1">
      <formula>$F$4="（単位：百万円）"</formula>
    </cfRule>
    <cfRule type="expression" dxfId="34" priority="2" stopIfTrue="1">
      <formula>$F$4="（単位：円）"</formula>
    </cfRule>
    <cfRule type="expression" dxfId="33" priority="3" stopIfTrue="1">
      <formula>$F$4="（単位：千円）"</formula>
    </cfRule>
  </conditionalFormatting>
  <dataValidations count="1">
    <dataValidation type="list" allowBlank="1" showInputMessage="1" showErrorMessage="1" sqref="F4" xr:uid="{60AA6176-EBC6-435A-8089-EDDB56886472}">
      <formula1>"（単位：円）,（単位：千円）,（単位：百万円）"</formula1>
    </dataValidation>
  </dataValidations>
  <pageMargins left="0.39370078740157483" right="0.39370078740157483" top="0.39370078740157483" bottom="0.39370078740157483" header="0.19685039370078741" footer="0.19685039370078741"/>
  <pageSetup paperSize="9"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CDC8-0B6E-445B-9B28-8E6AD535C0B5}">
  <sheetPr>
    <pageSetUpPr fitToPage="1"/>
  </sheetPr>
  <dimension ref="A1:C17"/>
  <sheetViews>
    <sheetView workbookViewId="0">
      <selection activeCell="B8" sqref="B8"/>
    </sheetView>
  </sheetViews>
  <sheetFormatPr defaultColWidth="8.875" defaultRowHeight="11.25" x14ac:dyDescent="0.15"/>
  <cols>
    <col min="1" max="1" width="30.875" style="15" customWidth="1"/>
    <col min="2" max="3" width="19.875" style="15" customWidth="1"/>
    <col min="4" max="16384" width="8.875" style="15"/>
  </cols>
  <sheetData>
    <row r="1" spans="1:3" ht="21" x14ac:dyDescent="0.2">
      <c r="A1" s="22" t="s">
        <v>272</v>
      </c>
    </row>
    <row r="2" spans="1:3" ht="13.5" x14ac:dyDescent="0.15">
      <c r="A2" s="16" t="str">
        <f>"自治体名："&amp;自治体名</f>
        <v>自治体名：小鹿野町</v>
      </c>
    </row>
    <row r="3" spans="1:3" ht="13.5" x14ac:dyDescent="0.15">
      <c r="A3" s="16" t="str">
        <f>"年度："&amp;年度</f>
        <v>年度：令和3年度</v>
      </c>
    </row>
    <row r="4" spans="1:3" ht="13.5" x14ac:dyDescent="0.15">
      <c r="C4" s="17" t="str">
        <f>単位</f>
        <v>（単位：千円）</v>
      </c>
    </row>
    <row r="5" spans="1:3" ht="22.5" customHeight="1" x14ac:dyDescent="0.15">
      <c r="A5" s="24" t="s">
        <v>264</v>
      </c>
      <c r="B5" s="24" t="s">
        <v>268</v>
      </c>
      <c r="C5" s="24" t="s">
        <v>273</v>
      </c>
    </row>
    <row r="6" spans="1:3" ht="18" customHeight="1" x14ac:dyDescent="0.15">
      <c r="A6" s="20" t="s">
        <v>274</v>
      </c>
      <c r="B6" s="21"/>
      <c r="C6" s="21"/>
    </row>
    <row r="7" spans="1:3" ht="18" customHeight="1" x14ac:dyDescent="0.15">
      <c r="A7" s="20" t="s">
        <v>214</v>
      </c>
      <c r="B7" s="21"/>
      <c r="C7" s="21"/>
    </row>
    <row r="8" spans="1:3" ht="18" customHeight="1" x14ac:dyDescent="0.15">
      <c r="A8" s="20"/>
      <c r="B8" s="21"/>
      <c r="C8" s="21"/>
    </row>
    <row r="9" spans="1:3" ht="18" customHeight="1" thickBot="1" x14ac:dyDescent="0.2">
      <c r="A9" s="30" t="s">
        <v>275</v>
      </c>
      <c r="B9" s="31">
        <f>SUM(B6:B8)</f>
        <v>0</v>
      </c>
      <c r="C9" s="31">
        <f>SUM(C6:C8)</f>
        <v>0</v>
      </c>
    </row>
    <row r="10" spans="1:3" ht="18" customHeight="1" thickTop="1" x14ac:dyDescent="0.15">
      <c r="A10" s="20" t="s">
        <v>276</v>
      </c>
      <c r="B10" s="21"/>
      <c r="C10" s="21"/>
    </row>
    <row r="11" spans="1:3" ht="18" customHeight="1" x14ac:dyDescent="0.15">
      <c r="A11" s="20" t="s">
        <v>277</v>
      </c>
      <c r="B11" s="21"/>
      <c r="C11" s="21"/>
    </row>
    <row r="12" spans="1:3" ht="18" customHeight="1" x14ac:dyDescent="0.15">
      <c r="A12" s="32" t="s">
        <v>278</v>
      </c>
      <c r="B12" s="21">
        <v>10544881</v>
      </c>
      <c r="C12" s="21">
        <v>1312838</v>
      </c>
    </row>
    <row r="13" spans="1:3" ht="18" customHeight="1" x14ac:dyDescent="0.15">
      <c r="A13" s="20" t="s">
        <v>279</v>
      </c>
      <c r="B13" s="21">
        <v>0</v>
      </c>
      <c r="C13" s="21">
        <v>0</v>
      </c>
    </row>
    <row r="14" spans="1:3" ht="18" customHeight="1" x14ac:dyDescent="0.15">
      <c r="A14" s="32" t="s">
        <v>280</v>
      </c>
      <c r="B14" s="21">
        <v>0</v>
      </c>
      <c r="C14" s="21">
        <v>0</v>
      </c>
    </row>
    <row r="15" spans="1:3" ht="18" customHeight="1" x14ac:dyDescent="0.15">
      <c r="A15" s="32" t="s">
        <v>281</v>
      </c>
      <c r="B15" s="21">
        <v>0</v>
      </c>
      <c r="C15" s="21">
        <v>0</v>
      </c>
    </row>
    <row r="16" spans="1:3" ht="18" customHeight="1" thickBot="1" x14ac:dyDescent="0.2">
      <c r="A16" s="30" t="s">
        <v>275</v>
      </c>
      <c r="B16" s="31">
        <f>SUM(B12:B15)</f>
        <v>10544881</v>
      </c>
      <c r="C16" s="31">
        <f>SUM(C12:C15)</f>
        <v>1312838</v>
      </c>
    </row>
    <row r="17" spans="1:3" ht="18" customHeight="1" thickTop="1" x14ac:dyDescent="0.15">
      <c r="A17" s="26" t="s">
        <v>109</v>
      </c>
      <c r="B17" s="21">
        <f>B16+B9</f>
        <v>10544881</v>
      </c>
      <c r="C17" s="21">
        <f>C16+C9</f>
        <v>1312838</v>
      </c>
    </row>
  </sheetData>
  <phoneticPr fontId="7"/>
  <conditionalFormatting sqref="B6:C17">
    <cfRule type="expression" dxfId="32" priority="1" stopIfTrue="1">
      <formula>$C$4="（単位：百万円）"</formula>
    </cfRule>
    <cfRule type="expression" dxfId="31" priority="2" stopIfTrue="1">
      <formula>$C$4="（単位：円）"</formula>
    </cfRule>
    <cfRule type="expression" dxfId="30" priority="3" stopIfTrue="1">
      <formula>$C$4="（単位：千円）"</formula>
    </cfRule>
  </conditionalFormatting>
  <dataValidations count="1">
    <dataValidation type="list" allowBlank="1" showInputMessage="1" showErrorMessage="1" sqref="C4" xr:uid="{FDFE3420-61D6-4F0C-B342-D947BD8E6FE5}">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0FF46-0EE6-45D3-B5DF-4F5E06516417}">
  <sheetPr>
    <pageSetUpPr fitToPage="1"/>
  </sheetPr>
  <dimension ref="A1:C17"/>
  <sheetViews>
    <sheetView workbookViewId="0">
      <selection activeCell="B8" sqref="B8"/>
    </sheetView>
  </sheetViews>
  <sheetFormatPr defaultColWidth="8.875" defaultRowHeight="11.25" x14ac:dyDescent="0.15"/>
  <cols>
    <col min="1" max="1" width="30.875" style="15" customWidth="1"/>
    <col min="2" max="3" width="19.875" style="15" customWidth="1"/>
    <col min="4" max="16384" width="8.875" style="15"/>
  </cols>
  <sheetData>
    <row r="1" spans="1:3" ht="21" x14ac:dyDescent="0.2">
      <c r="A1" s="22" t="s">
        <v>282</v>
      </c>
    </row>
    <row r="2" spans="1:3" ht="13.5" x14ac:dyDescent="0.15">
      <c r="A2" s="16" t="str">
        <f>"自治体名："&amp;自治体名</f>
        <v>自治体名：小鹿野町</v>
      </c>
    </row>
    <row r="3" spans="1:3" ht="13.5" x14ac:dyDescent="0.15">
      <c r="A3" s="16" t="str">
        <f>"年度："&amp;年度</f>
        <v>年度：令和3年度</v>
      </c>
    </row>
    <row r="4" spans="1:3" ht="13.5" x14ac:dyDescent="0.15">
      <c r="C4" s="17" t="str">
        <f>単位</f>
        <v>（単位：千円）</v>
      </c>
    </row>
    <row r="5" spans="1:3" ht="22.5" customHeight="1" x14ac:dyDescent="0.15">
      <c r="A5" s="24" t="s">
        <v>264</v>
      </c>
      <c r="B5" s="24" t="s">
        <v>268</v>
      </c>
      <c r="C5" s="24" t="s">
        <v>273</v>
      </c>
    </row>
    <row r="6" spans="1:3" ht="18" customHeight="1" x14ac:dyDescent="0.15">
      <c r="A6" s="20" t="s">
        <v>274</v>
      </c>
      <c r="B6" s="21"/>
      <c r="C6" s="21"/>
    </row>
    <row r="7" spans="1:3" ht="18" customHeight="1" x14ac:dyDescent="0.15">
      <c r="A7" s="20"/>
      <c r="B7" s="21"/>
      <c r="C7" s="21"/>
    </row>
    <row r="8" spans="1:3" ht="18" customHeight="1" thickBot="1" x14ac:dyDescent="0.2">
      <c r="A8" s="30" t="s">
        <v>275</v>
      </c>
      <c r="B8" s="31">
        <f>SUM(B6:B7)</f>
        <v>0</v>
      </c>
      <c r="C8" s="31">
        <f>SUM(C6:C7)</f>
        <v>0</v>
      </c>
    </row>
    <row r="9" spans="1:3" ht="18" customHeight="1" thickTop="1" x14ac:dyDescent="0.15">
      <c r="A9" s="20" t="s">
        <v>276</v>
      </c>
      <c r="B9" s="21"/>
      <c r="C9" s="21"/>
    </row>
    <row r="10" spans="1:3" ht="18" customHeight="1" x14ac:dyDescent="0.15">
      <c r="A10" s="20" t="s">
        <v>277</v>
      </c>
      <c r="B10" s="21"/>
      <c r="C10" s="21"/>
    </row>
    <row r="11" spans="1:3" ht="18" customHeight="1" x14ac:dyDescent="0.15">
      <c r="A11" s="32" t="s">
        <v>278</v>
      </c>
      <c r="B11" s="21">
        <v>5744847</v>
      </c>
      <c r="C11" s="21">
        <v>715233</v>
      </c>
    </row>
    <row r="12" spans="1:3" ht="18" customHeight="1" x14ac:dyDescent="0.15">
      <c r="A12" s="32" t="s">
        <v>283</v>
      </c>
      <c r="B12" s="21">
        <v>72500</v>
      </c>
      <c r="C12" s="21">
        <v>9026</v>
      </c>
    </row>
    <row r="13" spans="1:3" ht="18" customHeight="1" x14ac:dyDescent="0.15">
      <c r="A13" s="20" t="s">
        <v>279</v>
      </c>
      <c r="B13" s="21"/>
      <c r="C13" s="21">
        <v>0</v>
      </c>
    </row>
    <row r="14" spans="1:3" ht="18" customHeight="1" x14ac:dyDescent="0.15">
      <c r="A14" s="32" t="s">
        <v>284</v>
      </c>
      <c r="B14" s="21">
        <v>3486100</v>
      </c>
      <c r="C14" s="21">
        <v>434019</v>
      </c>
    </row>
    <row r="15" spans="1:3" ht="18" customHeight="1" x14ac:dyDescent="0.15">
      <c r="A15" s="32" t="s">
        <v>285</v>
      </c>
      <c r="B15" s="21">
        <v>56520</v>
      </c>
      <c r="C15" s="21">
        <v>7037</v>
      </c>
    </row>
    <row r="16" spans="1:3" ht="18" customHeight="1" thickBot="1" x14ac:dyDescent="0.2">
      <c r="A16" s="30" t="s">
        <v>275</v>
      </c>
      <c r="B16" s="31">
        <f>SUM(B10:B15)</f>
        <v>9359967</v>
      </c>
      <c r="C16" s="31">
        <f>SUM(C9:C15)</f>
        <v>1165315</v>
      </c>
    </row>
    <row r="17" spans="1:3" ht="18" customHeight="1" thickTop="1" x14ac:dyDescent="0.15">
      <c r="A17" s="26" t="s">
        <v>109</v>
      </c>
      <c r="B17" s="21">
        <f>B16+B8</f>
        <v>9359967</v>
      </c>
      <c r="C17" s="21">
        <f>C16+C8</f>
        <v>1165315</v>
      </c>
    </row>
  </sheetData>
  <phoneticPr fontId="7"/>
  <conditionalFormatting sqref="B6:C17">
    <cfRule type="expression" dxfId="29" priority="1" stopIfTrue="1">
      <formula>$C$4="（単位：百万円）"</formula>
    </cfRule>
    <cfRule type="expression" dxfId="28" priority="2" stopIfTrue="1">
      <formula>$C$4="（単位：円）"</formula>
    </cfRule>
    <cfRule type="expression" dxfId="27" priority="3" stopIfTrue="1">
      <formula>$C$4="（単位：千円）"</formula>
    </cfRule>
  </conditionalFormatting>
  <dataValidations count="1">
    <dataValidation type="list" allowBlank="1" showInputMessage="1" showErrorMessage="1" sqref="C4" xr:uid="{2E394B4E-228A-427F-9510-9C9C4DBD189B}">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AD89-D553-4FD2-AEED-526474D71CE6}">
  <sheetPr>
    <pageSetUpPr fitToPage="1"/>
  </sheetPr>
  <dimension ref="A1:K19"/>
  <sheetViews>
    <sheetView workbookViewId="0">
      <selection activeCell="B8" sqref="B8"/>
    </sheetView>
  </sheetViews>
  <sheetFormatPr defaultColWidth="8.875" defaultRowHeight="11.25" x14ac:dyDescent="0.15"/>
  <cols>
    <col min="1" max="1" width="20.875" style="15" customWidth="1"/>
    <col min="2" max="2" width="14.875" style="15" customWidth="1"/>
    <col min="3" max="3" width="16.875" style="15" customWidth="1"/>
    <col min="4" max="11" width="14.875" style="15" customWidth="1"/>
    <col min="12" max="16384" width="8.875" style="15"/>
  </cols>
  <sheetData>
    <row r="1" spans="1:11" ht="21" x14ac:dyDescent="0.2">
      <c r="A1" s="22" t="s">
        <v>286</v>
      </c>
    </row>
    <row r="2" spans="1:11" ht="13.5" x14ac:dyDescent="0.15">
      <c r="A2" s="16" t="str">
        <f>"自治体名："&amp;自治体名</f>
        <v>自治体名：小鹿野町</v>
      </c>
    </row>
    <row r="3" spans="1:11" ht="13.5" x14ac:dyDescent="0.15">
      <c r="A3" s="16" t="str">
        <f>"年度："&amp;年度</f>
        <v>年度：令和3年度</v>
      </c>
    </row>
    <row r="4" spans="1:11" ht="13.5" x14ac:dyDescent="0.15">
      <c r="K4" s="17" t="str">
        <f>単位</f>
        <v>（単位：千円）</v>
      </c>
    </row>
    <row r="5" spans="1:11" ht="22.5" customHeight="1" x14ac:dyDescent="0.15">
      <c r="A5" s="69" t="s">
        <v>244</v>
      </c>
      <c r="B5" s="71" t="s">
        <v>287</v>
      </c>
      <c r="C5" s="33"/>
      <c r="D5" s="69" t="s">
        <v>288</v>
      </c>
      <c r="E5" s="70" t="s">
        <v>289</v>
      </c>
      <c r="F5" s="69" t="s">
        <v>290</v>
      </c>
      <c r="G5" s="70" t="s">
        <v>291</v>
      </c>
      <c r="H5" s="71" t="s">
        <v>292</v>
      </c>
      <c r="I5" s="34"/>
      <c r="J5" s="35"/>
      <c r="K5" s="69" t="s">
        <v>248</v>
      </c>
    </row>
    <row r="6" spans="1:11" ht="22.5" customHeight="1" x14ac:dyDescent="0.15">
      <c r="A6" s="69"/>
      <c r="B6" s="69"/>
      <c r="C6" s="36" t="s">
        <v>293</v>
      </c>
      <c r="D6" s="69"/>
      <c r="E6" s="69"/>
      <c r="F6" s="69"/>
      <c r="G6" s="69"/>
      <c r="H6" s="69"/>
      <c r="I6" s="24" t="s">
        <v>294</v>
      </c>
      <c r="J6" s="24" t="s">
        <v>295</v>
      </c>
      <c r="K6" s="69"/>
    </row>
    <row r="7" spans="1:11" ht="18" customHeight="1" x14ac:dyDescent="0.15">
      <c r="A7" s="20" t="s">
        <v>296</v>
      </c>
      <c r="B7" s="21"/>
      <c r="C7" s="37"/>
      <c r="D7" s="21"/>
      <c r="E7" s="21"/>
      <c r="F7" s="21"/>
      <c r="G7" s="21"/>
      <c r="H7" s="21"/>
      <c r="I7" s="21"/>
      <c r="J7" s="21"/>
      <c r="K7" s="21"/>
    </row>
    <row r="8" spans="1:11" ht="18" customHeight="1" x14ac:dyDescent="0.15">
      <c r="A8" s="20" t="s">
        <v>297</v>
      </c>
      <c r="B8" s="21">
        <v>0</v>
      </c>
      <c r="C8" s="37">
        <v>0</v>
      </c>
      <c r="D8" s="21"/>
      <c r="E8" s="21"/>
      <c r="F8" s="21"/>
      <c r="G8" s="21"/>
      <c r="H8" s="21"/>
      <c r="I8" s="21"/>
      <c r="J8" s="21"/>
      <c r="K8" s="21"/>
    </row>
    <row r="9" spans="1:11" ht="18" customHeight="1" x14ac:dyDescent="0.15">
      <c r="A9" s="20" t="s">
        <v>298</v>
      </c>
      <c r="B9" s="21">
        <v>0</v>
      </c>
      <c r="C9" s="37">
        <v>0</v>
      </c>
      <c r="D9" s="21"/>
      <c r="E9" s="21"/>
      <c r="F9" s="21"/>
      <c r="G9" s="21"/>
      <c r="H9" s="21"/>
      <c r="I9" s="21"/>
      <c r="J9" s="21"/>
      <c r="K9" s="21"/>
    </row>
    <row r="10" spans="1:11" ht="18" customHeight="1" x14ac:dyDescent="0.15">
      <c r="A10" s="20" t="s">
        <v>299</v>
      </c>
      <c r="B10" s="21">
        <v>124278590</v>
      </c>
      <c r="C10" s="37">
        <v>9304355</v>
      </c>
      <c r="D10" s="21"/>
      <c r="E10" s="21"/>
      <c r="F10" s="21"/>
      <c r="G10" s="21">
        <v>124278590</v>
      </c>
      <c r="H10" s="21"/>
      <c r="I10" s="21"/>
      <c r="J10" s="21"/>
      <c r="K10" s="21"/>
    </row>
    <row r="11" spans="1:11" ht="18" customHeight="1" x14ac:dyDescent="0.15">
      <c r="A11" s="20" t="s">
        <v>300</v>
      </c>
      <c r="B11" s="21">
        <v>11070000</v>
      </c>
      <c r="C11" s="37">
        <v>1230000</v>
      </c>
      <c r="D11" s="21">
        <v>11070000</v>
      </c>
      <c r="E11" s="21"/>
      <c r="F11" s="21"/>
      <c r="G11" s="21"/>
      <c r="H11" s="21"/>
      <c r="I11" s="21"/>
      <c r="J11" s="21"/>
      <c r="K11" s="21"/>
    </row>
    <row r="12" spans="1:11" ht="18" customHeight="1" x14ac:dyDescent="0.15">
      <c r="A12" s="20" t="s">
        <v>301</v>
      </c>
      <c r="B12" s="21">
        <v>3021811430</v>
      </c>
      <c r="C12" s="37">
        <v>396494921</v>
      </c>
      <c r="D12" s="21">
        <v>3200000</v>
      </c>
      <c r="E12" s="21">
        <v>672456649</v>
      </c>
      <c r="F12" s="21">
        <v>873135370</v>
      </c>
      <c r="G12" s="21">
        <v>1312888638</v>
      </c>
      <c r="H12" s="21"/>
      <c r="I12" s="21"/>
      <c r="J12" s="21"/>
      <c r="K12" s="21">
        <v>160130773</v>
      </c>
    </row>
    <row r="13" spans="1:11" ht="18" customHeight="1" x14ac:dyDescent="0.15">
      <c r="A13" s="20" t="s">
        <v>192</v>
      </c>
      <c r="B13" s="21">
        <v>0</v>
      </c>
      <c r="C13" s="37">
        <v>0</v>
      </c>
      <c r="D13" s="21"/>
      <c r="E13" s="21"/>
      <c r="F13" s="21"/>
      <c r="G13" s="21"/>
      <c r="H13" s="21"/>
      <c r="I13" s="21"/>
      <c r="J13" s="21"/>
      <c r="K13" s="21"/>
    </row>
    <row r="14" spans="1:11" ht="18" customHeight="1" x14ac:dyDescent="0.15">
      <c r="A14" s="20" t="s">
        <v>302</v>
      </c>
      <c r="C14" s="37"/>
      <c r="D14" s="21"/>
      <c r="E14" s="21"/>
      <c r="F14" s="21"/>
      <c r="G14" s="21"/>
      <c r="H14" s="21"/>
      <c r="I14" s="21"/>
      <c r="J14" s="21"/>
      <c r="K14" s="21"/>
    </row>
    <row r="15" spans="1:11" ht="18" customHeight="1" x14ac:dyDescent="0.15">
      <c r="A15" s="20" t="s">
        <v>303</v>
      </c>
      <c r="B15" s="21">
        <v>2913600319</v>
      </c>
      <c r="C15" s="37">
        <v>280573177</v>
      </c>
      <c r="D15" s="21">
        <v>2199732459</v>
      </c>
      <c r="E15" s="21">
        <v>462781941</v>
      </c>
      <c r="F15" s="21">
        <v>232733000</v>
      </c>
      <c r="G15" s="21">
        <v>18352919</v>
      </c>
      <c r="H15" s="21"/>
      <c r="I15" s="21"/>
      <c r="J15" s="21"/>
      <c r="K15" s="21"/>
    </row>
    <row r="16" spans="1:11" ht="18" customHeight="1" x14ac:dyDescent="0.15">
      <c r="A16" s="20" t="s">
        <v>304</v>
      </c>
      <c r="B16" s="21">
        <v>9598708</v>
      </c>
      <c r="C16" s="37">
        <v>3532574</v>
      </c>
      <c r="D16" s="21">
        <v>9598708</v>
      </c>
      <c r="E16" s="21"/>
      <c r="F16" s="21"/>
      <c r="G16" s="21"/>
      <c r="H16" s="21"/>
      <c r="I16" s="21"/>
      <c r="J16" s="21"/>
      <c r="K16" s="21"/>
    </row>
    <row r="17" spans="1:11" ht="18" customHeight="1" x14ac:dyDescent="0.15">
      <c r="A17" s="20" t="s">
        <v>305</v>
      </c>
      <c r="B17" s="21">
        <v>0</v>
      </c>
      <c r="C17" s="37">
        <v>0</v>
      </c>
      <c r="D17" s="21"/>
      <c r="E17" s="21"/>
      <c r="F17" s="21"/>
      <c r="G17" s="21"/>
      <c r="H17" s="21"/>
      <c r="I17" s="21"/>
      <c r="J17" s="21"/>
      <c r="K17" s="21"/>
    </row>
    <row r="18" spans="1:11" ht="18" customHeight="1" x14ac:dyDescent="0.15">
      <c r="A18" s="20" t="s">
        <v>192</v>
      </c>
      <c r="B18" s="21">
        <v>1751963411</v>
      </c>
      <c r="C18" s="37">
        <v>135204468</v>
      </c>
      <c r="D18" s="21">
        <v>858824044</v>
      </c>
      <c r="E18" s="21">
        <v>803449367</v>
      </c>
      <c r="F18" s="21">
        <v>30080000</v>
      </c>
      <c r="G18" s="21">
        <v>19520000</v>
      </c>
      <c r="H18" s="21"/>
      <c r="I18" s="21"/>
      <c r="J18" s="21"/>
      <c r="K18" s="21">
        <v>40090000</v>
      </c>
    </row>
    <row r="19" spans="1:11" ht="18" customHeight="1" x14ac:dyDescent="0.15">
      <c r="A19" s="26" t="s">
        <v>306</v>
      </c>
      <c r="B19" s="21">
        <f t="shared" ref="B19:K19" si="0">SUM(B8:B18)</f>
        <v>7832322458</v>
      </c>
      <c r="C19" s="37">
        <f t="shared" si="0"/>
        <v>826339495</v>
      </c>
      <c r="D19" s="21">
        <f t="shared" si="0"/>
        <v>3082425211</v>
      </c>
      <c r="E19" s="21">
        <f t="shared" si="0"/>
        <v>1938687957</v>
      </c>
      <c r="F19" s="21">
        <f t="shared" si="0"/>
        <v>1135948370</v>
      </c>
      <c r="G19" s="21">
        <f t="shared" si="0"/>
        <v>1475040147</v>
      </c>
      <c r="H19" s="21">
        <f t="shared" si="0"/>
        <v>0</v>
      </c>
      <c r="I19" s="21">
        <f t="shared" si="0"/>
        <v>0</v>
      </c>
      <c r="J19" s="21">
        <f t="shared" si="0"/>
        <v>0</v>
      </c>
      <c r="K19" s="21">
        <f t="shared" si="0"/>
        <v>200220773</v>
      </c>
    </row>
  </sheetData>
  <mergeCells count="8">
    <mergeCell ref="H5:H6"/>
    <mergeCell ref="K5:K6"/>
    <mergeCell ref="A5:A6"/>
    <mergeCell ref="B5:B6"/>
    <mergeCell ref="D5:D6"/>
    <mergeCell ref="E5:E6"/>
    <mergeCell ref="F5:F6"/>
    <mergeCell ref="G5:G6"/>
  </mergeCells>
  <phoneticPr fontId="7"/>
  <conditionalFormatting sqref="B15:B18 B19:K19 C14:K18 B7:K13">
    <cfRule type="expression" dxfId="26" priority="1" stopIfTrue="1">
      <formula>$K$4="（単位：百万円）"</formula>
    </cfRule>
    <cfRule type="expression" dxfId="25" priority="2" stopIfTrue="1">
      <formula>$K$4="（単位：円）"</formula>
    </cfRule>
    <cfRule type="expression" dxfId="24" priority="3" stopIfTrue="1">
      <formula>$K$4="（単位：千円）"</formula>
    </cfRule>
  </conditionalFormatting>
  <dataValidations count="1">
    <dataValidation type="list" allowBlank="1" showInputMessage="1" showErrorMessage="1" sqref="K4" xr:uid="{78F9C309-1C27-4E4C-A6B1-403E604CD7FB}">
      <formula1>"（単位：円）,（単位：千円）,（単位：百万円）"</formula1>
    </dataValidation>
  </dataValidations>
  <pageMargins left="0.39370078740157483" right="0.39370078740157483" top="0.39370078740157483" bottom="0.39370078740157483" header="0.19685039370078741" footer="0.19685039370078741"/>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1436-4334-4302-B852-8FD44A661EE2}">
  <sheetPr>
    <pageSetUpPr fitToPage="1"/>
  </sheetPr>
  <dimension ref="A1:I6"/>
  <sheetViews>
    <sheetView workbookViewId="0">
      <selection activeCell="B8" sqref="B8"/>
    </sheetView>
  </sheetViews>
  <sheetFormatPr defaultColWidth="8.875" defaultRowHeight="11.25" x14ac:dyDescent="0.15"/>
  <cols>
    <col min="1" max="1" width="22.875" style="15" customWidth="1"/>
    <col min="2" max="9" width="12.875" style="15" customWidth="1"/>
    <col min="10" max="16384" width="8.875" style="15"/>
  </cols>
  <sheetData>
    <row r="1" spans="1:9" ht="21" x14ac:dyDescent="0.2">
      <c r="A1" s="22" t="s">
        <v>307</v>
      </c>
    </row>
    <row r="2" spans="1:9" ht="13.5" x14ac:dyDescent="0.15">
      <c r="A2" s="16" t="str">
        <f>"自治体名："&amp;自治体名</f>
        <v>自治体名：小鹿野町</v>
      </c>
    </row>
    <row r="3" spans="1:9" ht="13.5" x14ac:dyDescent="0.15">
      <c r="A3" s="16" t="str">
        <f>"年度："&amp;年度</f>
        <v>年度：令和3年度</v>
      </c>
    </row>
    <row r="4" spans="1:9" ht="13.5" x14ac:dyDescent="0.15">
      <c r="I4" s="17" t="str">
        <f>単位</f>
        <v>（単位：千円）</v>
      </c>
    </row>
    <row r="5" spans="1:9" ht="37.5" customHeight="1" x14ac:dyDescent="0.15">
      <c r="A5" s="36" t="s">
        <v>287</v>
      </c>
      <c r="B5" s="24" t="s">
        <v>308</v>
      </c>
      <c r="C5" s="25" t="s">
        <v>309</v>
      </c>
      <c r="D5" s="25" t="s">
        <v>310</v>
      </c>
      <c r="E5" s="25" t="s">
        <v>311</v>
      </c>
      <c r="F5" s="25" t="s">
        <v>312</v>
      </c>
      <c r="G5" s="25" t="s">
        <v>313</v>
      </c>
      <c r="H5" s="24" t="s">
        <v>314</v>
      </c>
      <c r="I5" s="25" t="s">
        <v>315</v>
      </c>
    </row>
    <row r="6" spans="1:9" ht="18" customHeight="1" x14ac:dyDescent="0.15">
      <c r="A6" s="38">
        <v>7832322458</v>
      </c>
      <c r="B6" s="21">
        <v>7672906865</v>
      </c>
      <c r="C6" s="21">
        <v>135301593</v>
      </c>
      <c r="D6" s="21">
        <v>24114000</v>
      </c>
      <c r="E6" s="21">
        <v>0</v>
      </c>
      <c r="F6" s="21">
        <v>0</v>
      </c>
      <c r="G6" s="21">
        <v>0</v>
      </c>
      <c r="H6" s="21">
        <v>0</v>
      </c>
      <c r="I6" s="39" t="s">
        <v>228</v>
      </c>
    </row>
  </sheetData>
  <phoneticPr fontId="7"/>
  <conditionalFormatting sqref="A6:H6">
    <cfRule type="expression" dxfId="23" priority="1" stopIfTrue="1">
      <formula>$I$4="（単位：百万円）"</formula>
    </cfRule>
    <cfRule type="expression" dxfId="22" priority="2" stopIfTrue="1">
      <formula>$I$4="（単位：円）"</formula>
    </cfRule>
    <cfRule type="expression" dxfId="21" priority="3" stopIfTrue="1">
      <formula>$I$4="（単位：千円）"</formula>
    </cfRule>
  </conditionalFormatting>
  <dataValidations count="1">
    <dataValidation type="list" allowBlank="1" showInputMessage="1" showErrorMessage="1" sqref="I4" xr:uid="{C0882804-D9F7-4F01-9F43-16F817953FB8}">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3A00-5049-44CA-BC3C-DD19C2A4F69F}">
  <sheetPr>
    <pageSetUpPr fitToPage="1"/>
  </sheetPr>
  <dimension ref="A1:J6"/>
  <sheetViews>
    <sheetView workbookViewId="0">
      <selection activeCell="B8" sqref="B8"/>
    </sheetView>
  </sheetViews>
  <sheetFormatPr defaultColWidth="8.875" defaultRowHeight="11.25" x14ac:dyDescent="0.15"/>
  <cols>
    <col min="1" max="1" width="22.875" style="15" customWidth="1"/>
    <col min="2" max="10" width="12.875" style="15" customWidth="1"/>
    <col min="11" max="16384" width="8.875" style="15"/>
  </cols>
  <sheetData>
    <row r="1" spans="1:10" ht="21" x14ac:dyDescent="0.2">
      <c r="A1" s="22" t="s">
        <v>316</v>
      </c>
    </row>
    <row r="2" spans="1:10" ht="13.5" x14ac:dyDescent="0.15">
      <c r="A2" s="16" t="str">
        <f>"自治体名："&amp;自治体名</f>
        <v>自治体名：小鹿野町</v>
      </c>
    </row>
    <row r="3" spans="1:10" ht="13.5" x14ac:dyDescent="0.15">
      <c r="A3" s="16" t="str">
        <f>"年度："&amp;年度</f>
        <v>年度：令和3年度</v>
      </c>
    </row>
    <row r="4" spans="1:10" ht="13.5" x14ac:dyDescent="0.15">
      <c r="J4" s="17" t="str">
        <f>単位</f>
        <v>（単位：千円）</v>
      </c>
    </row>
    <row r="5" spans="1:10" ht="22.5" customHeight="1" x14ac:dyDescent="0.15">
      <c r="A5" s="36" t="s">
        <v>287</v>
      </c>
      <c r="B5" s="24" t="s">
        <v>317</v>
      </c>
      <c r="C5" s="25" t="s">
        <v>318</v>
      </c>
      <c r="D5" s="25" t="s">
        <v>319</v>
      </c>
      <c r="E5" s="25" t="s">
        <v>320</v>
      </c>
      <c r="F5" s="25" t="s">
        <v>321</v>
      </c>
      <c r="G5" s="25" t="s">
        <v>322</v>
      </c>
      <c r="H5" s="25" t="s">
        <v>323</v>
      </c>
      <c r="I5" s="25" t="s">
        <v>324</v>
      </c>
      <c r="J5" s="24" t="s">
        <v>325</v>
      </c>
    </row>
    <row r="6" spans="1:10" ht="18" customHeight="1" x14ac:dyDescent="0.15">
      <c r="A6" s="37">
        <v>7832322458</v>
      </c>
      <c r="B6" s="21">
        <v>65489779</v>
      </c>
      <c r="C6" s="21">
        <v>84380546</v>
      </c>
      <c r="D6" s="21">
        <v>123535509</v>
      </c>
      <c r="E6" s="21">
        <v>116137589</v>
      </c>
      <c r="F6" s="21">
        <v>259065676</v>
      </c>
      <c r="G6" s="21">
        <v>3584246621</v>
      </c>
      <c r="H6" s="21">
        <v>2019288234</v>
      </c>
      <c r="I6" s="21">
        <v>1050095264</v>
      </c>
      <c r="J6" s="21">
        <v>530083240</v>
      </c>
    </row>
  </sheetData>
  <phoneticPr fontId="7"/>
  <conditionalFormatting sqref="A6:H6">
    <cfRule type="expression" dxfId="20" priority="1" stopIfTrue="1">
      <formula>$J$4="（単位：百万円）"</formula>
    </cfRule>
    <cfRule type="expression" dxfId="19" priority="2" stopIfTrue="1">
      <formula>$J$4="（単位：円）"</formula>
    </cfRule>
    <cfRule type="expression" dxfId="18" priority="3" stopIfTrue="1">
      <formula>$J$4="（単位：千円）"</formula>
    </cfRule>
  </conditionalFormatting>
  <dataValidations count="1">
    <dataValidation type="list" allowBlank="1" showInputMessage="1" showErrorMessage="1" sqref="J4" xr:uid="{272264C2-AF9A-46D5-A069-200BE8F208AE}">
      <formula1>"（単位：円）,（単位：千円）,（単位：百万円）"</formula1>
    </dataValidation>
  </dataValidations>
  <pageMargins left="0.39370078740157483" right="0.39370078740157483" top="0.39370078740157483" bottom="0.39370078740157483" header="0.19685039370078741" footer="0.19685039370078741"/>
  <pageSetup paperSize="9"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3BDE-E4C1-4076-9F9A-F9B1BF7D7563}">
  <sheetPr>
    <pageSetUpPr fitToPage="1"/>
  </sheetPr>
  <dimension ref="A1:B6"/>
  <sheetViews>
    <sheetView workbookViewId="0">
      <selection activeCell="B8" sqref="B8"/>
    </sheetView>
  </sheetViews>
  <sheetFormatPr defaultColWidth="8.875" defaultRowHeight="11.25" x14ac:dyDescent="0.15"/>
  <cols>
    <col min="1" max="1" width="22.875" style="15" customWidth="1"/>
    <col min="2" max="2" width="112.875" style="15" customWidth="1"/>
    <col min="3" max="16384" width="8.875" style="15"/>
  </cols>
  <sheetData>
    <row r="1" spans="1:2" ht="21" x14ac:dyDescent="0.2">
      <c r="A1" s="22" t="s">
        <v>326</v>
      </c>
    </row>
    <row r="2" spans="1:2" ht="13.5" x14ac:dyDescent="0.15">
      <c r="A2" s="16" t="str">
        <f>"自治体名："&amp;自治体名</f>
        <v>自治体名：小鹿野町</v>
      </c>
    </row>
    <row r="3" spans="1:2" ht="13.5" x14ac:dyDescent="0.15">
      <c r="A3" s="16" t="str">
        <f>"年度："&amp;年度</f>
        <v>年度：令和3年度</v>
      </c>
    </row>
    <row r="4" spans="1:2" ht="13.5" x14ac:dyDescent="0.15">
      <c r="B4" s="17" t="str">
        <f>単位</f>
        <v>（単位：千円）</v>
      </c>
    </row>
    <row r="5" spans="1:2" ht="22.5" customHeight="1" x14ac:dyDescent="0.15">
      <c r="A5" s="40" t="s">
        <v>327</v>
      </c>
      <c r="B5" s="24" t="s">
        <v>328</v>
      </c>
    </row>
    <row r="6" spans="1:2" ht="18" customHeight="1" x14ac:dyDescent="0.15">
      <c r="A6" s="41" t="s">
        <v>214</v>
      </c>
      <c r="B6" s="21"/>
    </row>
  </sheetData>
  <phoneticPr fontId="7"/>
  <conditionalFormatting sqref="A6">
    <cfRule type="expression" dxfId="17" priority="1" stopIfTrue="1">
      <formula>$B$4="（単位：百万円）"</formula>
    </cfRule>
    <cfRule type="expression" dxfId="16" priority="2" stopIfTrue="1">
      <formula>$B$4="（単位：円）"</formula>
    </cfRule>
    <cfRule type="expression" dxfId="15" priority="3" stopIfTrue="1">
      <formula>$B$4="（単位：千円）"</formula>
    </cfRule>
  </conditionalFormatting>
  <dataValidations count="1">
    <dataValidation type="list" allowBlank="1" showInputMessage="1" showErrorMessage="1" sqref="B4" xr:uid="{8B4C1D38-8B71-4D6D-8C7F-0F9059975A88}">
      <formula1>"（単位：円）,（単位：千円）,（単位：百万円）"</formula1>
    </dataValidation>
  </dataValidations>
  <pageMargins left="0.39370078740157483" right="0.39370078740157483" top="0.39370078740157483" bottom="0.39370078740157483" header="0.19685039370078741" footer="0.19685039370078741"/>
  <pageSetup paperSize="9"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A1B16-DEF8-4797-8292-D25AC4D37578}">
  <sheetPr>
    <pageSetUpPr fitToPage="1"/>
  </sheetPr>
  <dimension ref="A1:F12"/>
  <sheetViews>
    <sheetView workbookViewId="0">
      <selection activeCell="B8" sqref="B8"/>
    </sheetView>
  </sheetViews>
  <sheetFormatPr defaultColWidth="8.875" defaultRowHeight="11.25" x14ac:dyDescent="0.15"/>
  <cols>
    <col min="1" max="1" width="18.875" style="15" customWidth="1"/>
    <col min="2" max="6" width="20.875" style="15" customWidth="1"/>
    <col min="7" max="16384" width="8.875" style="15"/>
  </cols>
  <sheetData>
    <row r="1" spans="1:6" ht="21" x14ac:dyDescent="0.2">
      <c r="A1" s="22" t="s">
        <v>329</v>
      </c>
    </row>
    <row r="2" spans="1:6" ht="13.5" x14ac:dyDescent="0.15">
      <c r="A2" s="16" t="str">
        <f>"自治体名："&amp;自治体名</f>
        <v>自治体名：小鹿野町</v>
      </c>
    </row>
    <row r="3" spans="1:6" ht="13.5" x14ac:dyDescent="0.15">
      <c r="A3" s="16" t="str">
        <f>"年度："&amp;年度</f>
        <v>年度：令和3年度</v>
      </c>
    </row>
    <row r="4" spans="1:6" ht="13.5" x14ac:dyDescent="0.15">
      <c r="F4" s="17" t="str">
        <f>単位</f>
        <v>（単位：千円）</v>
      </c>
    </row>
    <row r="5" spans="1:6" ht="22.5" customHeight="1" x14ac:dyDescent="0.15">
      <c r="A5" s="69" t="s">
        <v>176</v>
      </c>
      <c r="B5" s="69" t="s">
        <v>330</v>
      </c>
      <c r="C5" s="69" t="s">
        <v>331</v>
      </c>
      <c r="D5" s="69" t="s">
        <v>332</v>
      </c>
      <c r="E5" s="69"/>
      <c r="F5" s="69" t="s">
        <v>333</v>
      </c>
    </row>
    <row r="6" spans="1:6" ht="22.5" customHeight="1" x14ac:dyDescent="0.15">
      <c r="A6" s="69"/>
      <c r="B6" s="69"/>
      <c r="C6" s="69"/>
      <c r="D6" s="24" t="s">
        <v>334</v>
      </c>
      <c r="E6" s="24" t="s">
        <v>248</v>
      </c>
      <c r="F6" s="69"/>
    </row>
    <row r="7" spans="1:6" ht="18" customHeight="1" x14ac:dyDescent="0.15">
      <c r="A7" s="20" t="s">
        <v>335</v>
      </c>
      <c r="B7" s="21">
        <v>1746316234</v>
      </c>
      <c r="C7" s="21">
        <f>F7-B7</f>
        <v>128981689</v>
      </c>
      <c r="D7" s="21"/>
      <c r="E7" s="21"/>
      <c r="F7" s="21">
        <v>1875297923</v>
      </c>
    </row>
    <row r="8" spans="1:6" ht="18" customHeight="1" x14ac:dyDescent="0.15">
      <c r="A8" s="20" t="s">
        <v>336</v>
      </c>
      <c r="B8" s="21">
        <v>81357820</v>
      </c>
      <c r="C8" s="21">
        <v>76471663</v>
      </c>
      <c r="D8" s="21">
        <v>81357820</v>
      </c>
      <c r="E8" s="21"/>
      <c r="F8" s="21">
        <v>76471663</v>
      </c>
    </row>
    <row r="9" spans="1:6" ht="18" customHeight="1" x14ac:dyDescent="0.15">
      <c r="A9" s="20" t="s">
        <v>337</v>
      </c>
      <c r="B9" s="21">
        <v>2051441380</v>
      </c>
      <c r="C9" s="21">
        <f>F9-B9</f>
        <v>99638548</v>
      </c>
      <c r="D9" s="21">
        <v>0</v>
      </c>
      <c r="E9" s="21">
        <v>0</v>
      </c>
      <c r="F9" s="21">
        <v>2151079928</v>
      </c>
    </row>
    <row r="10" spans="1:6" ht="18" customHeight="1" x14ac:dyDescent="0.15">
      <c r="A10" s="20" t="s">
        <v>338</v>
      </c>
      <c r="B10" s="21">
        <v>1010519</v>
      </c>
      <c r="C10" s="21">
        <f>F10</f>
        <v>1165315</v>
      </c>
      <c r="D10" s="21">
        <f>B10</f>
        <v>1010519</v>
      </c>
      <c r="E10" s="21"/>
      <c r="F10" s="21">
        <v>1165315</v>
      </c>
    </row>
    <row r="11" spans="1:6" ht="18" customHeight="1" x14ac:dyDescent="0.15">
      <c r="A11" s="20" t="s">
        <v>339</v>
      </c>
      <c r="B11" s="21">
        <v>1253700</v>
      </c>
      <c r="C11" s="21">
        <f>F11-B11</f>
        <v>13294733</v>
      </c>
      <c r="D11" s="21"/>
      <c r="E11" s="21"/>
      <c r="F11" s="21">
        <v>14548433</v>
      </c>
    </row>
    <row r="12" spans="1:6" ht="18" customHeight="1" x14ac:dyDescent="0.15">
      <c r="A12" s="26" t="s">
        <v>109</v>
      </c>
      <c r="B12" s="21">
        <f t="shared" ref="B12:F12" si="0">SUM(B7:B11)</f>
        <v>3881379653</v>
      </c>
      <c r="C12" s="21">
        <f t="shared" si="0"/>
        <v>319551948</v>
      </c>
      <c r="D12" s="21">
        <f t="shared" si="0"/>
        <v>82368339</v>
      </c>
      <c r="E12" s="21">
        <f t="shared" si="0"/>
        <v>0</v>
      </c>
      <c r="F12" s="21">
        <f t="shared" si="0"/>
        <v>4118563262</v>
      </c>
    </row>
  </sheetData>
  <mergeCells count="5">
    <mergeCell ref="A5:A6"/>
    <mergeCell ref="B5:B6"/>
    <mergeCell ref="C5:C6"/>
    <mergeCell ref="D5:E5"/>
    <mergeCell ref="F5:F6"/>
  </mergeCells>
  <phoneticPr fontId="7"/>
  <conditionalFormatting sqref="B7:F12">
    <cfRule type="expression" dxfId="14" priority="1" stopIfTrue="1">
      <formula>$F$4="（単位：百万円）"</formula>
    </cfRule>
    <cfRule type="expression" dxfId="13" priority="2" stopIfTrue="1">
      <formula>$F$4="（単位：円）"</formula>
    </cfRule>
    <cfRule type="expression" dxfId="12" priority="3" stopIfTrue="1">
      <formula>$F$4="（単位：千円）"</formula>
    </cfRule>
  </conditionalFormatting>
  <dataValidations count="1">
    <dataValidation type="list" allowBlank="1" showInputMessage="1" showErrorMessage="1" sqref="F4" xr:uid="{7BAD406A-8CD3-4344-9032-40C27C0473AC}">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83AB-67C9-4CDB-B249-57281C42CB5F}">
  <sheetPr>
    <pageSetUpPr fitToPage="1"/>
  </sheetPr>
  <dimension ref="A1:E19"/>
  <sheetViews>
    <sheetView topLeftCell="A2" workbookViewId="0">
      <selection activeCell="B8" sqref="B8"/>
    </sheetView>
  </sheetViews>
  <sheetFormatPr defaultColWidth="8.875" defaultRowHeight="11.25" x14ac:dyDescent="0.15"/>
  <cols>
    <col min="1" max="1" width="25.875" style="15" customWidth="1"/>
    <col min="2" max="2" width="63.25" style="15" bestFit="1" customWidth="1"/>
    <col min="3" max="3" width="28.875" style="15" bestFit="1" customWidth="1"/>
    <col min="4" max="5" width="16.875" style="15" customWidth="1"/>
    <col min="6" max="16384" width="8.875" style="15"/>
  </cols>
  <sheetData>
    <row r="1" spans="1:5" ht="21" x14ac:dyDescent="0.2">
      <c r="A1" s="22" t="s">
        <v>340</v>
      </c>
    </row>
    <row r="2" spans="1:5" ht="13.5" x14ac:dyDescent="0.15">
      <c r="A2" s="16" t="str">
        <f>"自治体名："&amp;自治体名</f>
        <v>自治体名：小鹿野町</v>
      </c>
    </row>
    <row r="3" spans="1:5" ht="13.5" x14ac:dyDescent="0.15">
      <c r="A3" s="16" t="str">
        <f>"年度："&amp;年度</f>
        <v>年度：令和3年度</v>
      </c>
    </row>
    <row r="4" spans="1:5" ht="13.5" x14ac:dyDescent="0.15">
      <c r="E4" s="17" t="str">
        <f>単位</f>
        <v>（単位：千円）</v>
      </c>
    </row>
    <row r="5" spans="1:5" ht="22.5" customHeight="1" x14ac:dyDescent="0.15">
      <c r="A5" s="24" t="s">
        <v>176</v>
      </c>
      <c r="B5" s="24" t="s">
        <v>341</v>
      </c>
      <c r="C5" s="24" t="s">
        <v>342</v>
      </c>
      <c r="D5" s="24" t="s">
        <v>7</v>
      </c>
      <c r="E5" s="24" t="s">
        <v>343</v>
      </c>
    </row>
    <row r="6" spans="1:5" ht="18" customHeight="1" x14ac:dyDescent="0.15">
      <c r="A6" s="72" t="s">
        <v>344</v>
      </c>
      <c r="B6" s="20" t="s">
        <v>214</v>
      </c>
      <c r="C6" s="20"/>
      <c r="D6" s="42"/>
      <c r="E6" s="20"/>
    </row>
    <row r="7" spans="1:5" ht="18" customHeight="1" x14ac:dyDescent="0.15">
      <c r="A7" s="73"/>
      <c r="B7" s="26" t="s">
        <v>345</v>
      </c>
      <c r="C7" s="43"/>
      <c r="D7" s="42">
        <f>SUM(D6:D6)</f>
        <v>0</v>
      </c>
      <c r="E7" s="43"/>
    </row>
    <row r="8" spans="1:5" ht="18" customHeight="1" x14ac:dyDescent="0.15">
      <c r="A8" s="74" t="s">
        <v>346</v>
      </c>
      <c r="B8" s="42" t="s">
        <v>347</v>
      </c>
      <c r="C8" s="20" t="s">
        <v>348</v>
      </c>
      <c r="D8" s="42">
        <v>243821000</v>
      </c>
      <c r="E8" s="26"/>
    </row>
    <row r="9" spans="1:5" ht="18" customHeight="1" x14ac:dyDescent="0.15">
      <c r="A9" s="75"/>
      <c r="B9" s="42" t="s">
        <v>349</v>
      </c>
      <c r="C9" s="20" t="s">
        <v>350</v>
      </c>
      <c r="D9" s="42">
        <v>132600000</v>
      </c>
      <c r="E9" s="26"/>
    </row>
    <row r="10" spans="1:5" ht="18" customHeight="1" x14ac:dyDescent="0.15">
      <c r="A10" s="75"/>
      <c r="B10" s="42" t="s">
        <v>351</v>
      </c>
      <c r="C10" s="20" t="s">
        <v>352</v>
      </c>
      <c r="D10" s="42">
        <v>101500000</v>
      </c>
      <c r="E10" s="26"/>
    </row>
    <row r="11" spans="1:5" ht="18" customHeight="1" x14ac:dyDescent="0.15">
      <c r="A11" s="75"/>
      <c r="B11" s="42" t="s">
        <v>353</v>
      </c>
      <c r="C11" s="20" t="s">
        <v>354</v>
      </c>
      <c r="D11" s="42">
        <v>237635000</v>
      </c>
      <c r="E11" s="26"/>
    </row>
    <row r="12" spans="1:5" ht="18" customHeight="1" x14ac:dyDescent="0.15">
      <c r="A12" s="75"/>
      <c r="B12" s="42" t="s">
        <v>355</v>
      </c>
      <c r="C12" s="20" t="s">
        <v>348</v>
      </c>
      <c r="D12" s="42">
        <v>84480000</v>
      </c>
      <c r="E12" s="26"/>
    </row>
    <row r="13" spans="1:5" ht="18" customHeight="1" x14ac:dyDescent="0.15">
      <c r="A13" s="75"/>
      <c r="B13" s="42" t="s">
        <v>356</v>
      </c>
      <c r="C13" s="20" t="s">
        <v>357</v>
      </c>
      <c r="D13" s="42">
        <v>4424200</v>
      </c>
      <c r="E13" s="26"/>
    </row>
    <row r="14" spans="1:5" ht="18" customHeight="1" x14ac:dyDescent="0.15">
      <c r="A14" s="75"/>
      <c r="B14" s="42" t="s">
        <v>358</v>
      </c>
      <c r="C14" s="20" t="s">
        <v>359</v>
      </c>
      <c r="D14" s="42">
        <v>5403000</v>
      </c>
      <c r="E14" s="26"/>
    </row>
    <row r="15" spans="1:5" ht="18" customHeight="1" x14ac:dyDescent="0.15">
      <c r="A15" s="75"/>
      <c r="B15" s="42" t="s">
        <v>360</v>
      </c>
      <c r="C15" s="20"/>
      <c r="D15" s="42">
        <v>658528520</v>
      </c>
      <c r="E15" s="26"/>
    </row>
    <row r="16" spans="1:5" ht="18" customHeight="1" x14ac:dyDescent="0.15">
      <c r="A16" s="76"/>
      <c r="B16" s="26" t="s">
        <v>345</v>
      </c>
      <c r="C16" s="43"/>
      <c r="D16" s="42">
        <f>SUM(D8:D15)</f>
        <v>1468391720</v>
      </c>
      <c r="E16" s="43"/>
    </row>
    <row r="17" spans="1:5" ht="18" customHeight="1" x14ac:dyDescent="0.15">
      <c r="A17" s="26" t="s">
        <v>109</v>
      </c>
      <c r="B17" s="43"/>
      <c r="C17" s="43"/>
      <c r="D17" s="44">
        <f>D16+D7</f>
        <v>1468391720</v>
      </c>
      <c r="E17" s="43"/>
    </row>
    <row r="19" spans="1:5" x14ac:dyDescent="0.15">
      <c r="D19" s="45"/>
    </row>
  </sheetData>
  <mergeCells count="2">
    <mergeCell ref="A6:A7"/>
    <mergeCell ref="A8:A16"/>
  </mergeCells>
  <phoneticPr fontId="7"/>
  <conditionalFormatting sqref="D6:D17">
    <cfRule type="expression" dxfId="11" priority="1" stopIfTrue="1">
      <formula>$E$4="（単位：百万円）"</formula>
    </cfRule>
    <cfRule type="expression" dxfId="10" priority="2" stopIfTrue="1">
      <formula>$E$4="（単位：円）"</formula>
    </cfRule>
    <cfRule type="expression" dxfId="9" priority="3" stopIfTrue="1">
      <formula>$E$4="（単位：千円）"</formula>
    </cfRule>
  </conditionalFormatting>
  <dataValidations count="1">
    <dataValidation type="list" allowBlank="1" showInputMessage="1" showErrorMessage="1" sqref="E4" xr:uid="{B3AB1181-8C2B-4192-886A-D6A2DCFEEFAB}">
      <formula1>"（単位：円）,（単位：千円）,（単位：百万円）"</formula1>
    </dataValidation>
  </dataValidations>
  <pageMargins left="0.39370078740157483" right="0.39370078740157483" top="0.39370078740157483" bottom="0.39370078740157483" header="0.19685039370078741" footer="0.19685039370078741"/>
  <pageSetup paperSize="9" scale="8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556D-0ED0-4CAC-A910-DDE58A23DBDC}">
  <sheetPr>
    <pageSetUpPr fitToPage="1"/>
  </sheetPr>
  <dimension ref="A1:E33"/>
  <sheetViews>
    <sheetView workbookViewId="0">
      <selection activeCell="B8" sqref="B8"/>
    </sheetView>
  </sheetViews>
  <sheetFormatPr defaultColWidth="8.875" defaultRowHeight="11.25" x14ac:dyDescent="0.15"/>
  <cols>
    <col min="1" max="1" width="28.875" style="15" customWidth="1"/>
    <col min="2" max="3" width="24.875" style="15" customWidth="1"/>
    <col min="4" max="4" width="28.875" style="15" customWidth="1"/>
    <col min="5" max="5" width="24.875" style="15" customWidth="1"/>
    <col min="6" max="6" width="10.5" style="15" bestFit="1" customWidth="1"/>
    <col min="7" max="8" width="9.75" style="15" bestFit="1" customWidth="1"/>
    <col min="9" max="16384" width="8.875" style="15"/>
  </cols>
  <sheetData>
    <row r="1" spans="1:5" ht="21" x14ac:dyDescent="0.2">
      <c r="A1" s="22" t="s">
        <v>361</v>
      </c>
    </row>
    <row r="2" spans="1:5" ht="13.5" x14ac:dyDescent="0.15">
      <c r="A2" s="16" t="str">
        <f>"自治体名："&amp;自治体名</f>
        <v>自治体名：小鹿野町</v>
      </c>
    </row>
    <row r="3" spans="1:5" ht="13.5" x14ac:dyDescent="0.15">
      <c r="A3" s="16" t="str">
        <f>"年度："&amp;年度</f>
        <v>年度：令和3年度</v>
      </c>
    </row>
    <row r="4" spans="1:5" ht="13.5" x14ac:dyDescent="0.15">
      <c r="E4" s="17" t="str">
        <f>単位</f>
        <v>（単位：千円）</v>
      </c>
    </row>
    <row r="5" spans="1:5" ht="22.5" customHeight="1" x14ac:dyDescent="0.15">
      <c r="A5" s="24" t="s">
        <v>362</v>
      </c>
      <c r="B5" s="24" t="s">
        <v>176</v>
      </c>
      <c r="C5" s="69" t="s">
        <v>363</v>
      </c>
      <c r="D5" s="69"/>
      <c r="E5" s="24" t="s">
        <v>7</v>
      </c>
    </row>
    <row r="6" spans="1:5" ht="18" customHeight="1" x14ac:dyDescent="0.15">
      <c r="A6" s="73" t="s">
        <v>364</v>
      </c>
      <c r="B6" s="73" t="s">
        <v>365</v>
      </c>
      <c r="C6" s="78" t="s">
        <v>366</v>
      </c>
      <c r="D6" s="79"/>
      <c r="E6" s="21">
        <v>1188542093</v>
      </c>
    </row>
    <row r="7" spans="1:5" ht="18" customHeight="1" x14ac:dyDescent="0.15">
      <c r="A7" s="73"/>
      <c r="B7" s="73"/>
      <c r="C7" s="78" t="s">
        <v>367</v>
      </c>
      <c r="D7" s="79"/>
      <c r="E7" s="21">
        <v>74112000</v>
      </c>
    </row>
    <row r="8" spans="1:5" ht="18" customHeight="1" x14ac:dyDescent="0.15">
      <c r="A8" s="73"/>
      <c r="B8" s="73"/>
      <c r="C8" s="78" t="s">
        <v>368</v>
      </c>
      <c r="D8" s="79"/>
      <c r="E8" s="21">
        <v>712000</v>
      </c>
    </row>
    <row r="9" spans="1:5" ht="18" customHeight="1" x14ac:dyDescent="0.15">
      <c r="A9" s="73"/>
      <c r="B9" s="73"/>
      <c r="C9" s="78" t="s">
        <v>369</v>
      </c>
      <c r="D9" s="79"/>
      <c r="E9" s="21">
        <v>6931000</v>
      </c>
    </row>
    <row r="10" spans="1:5" ht="18" customHeight="1" x14ac:dyDescent="0.15">
      <c r="A10" s="73"/>
      <c r="B10" s="73"/>
      <c r="C10" s="78" t="s">
        <v>370</v>
      </c>
      <c r="D10" s="79"/>
      <c r="E10" s="21">
        <v>8199000</v>
      </c>
    </row>
    <row r="11" spans="1:5" ht="18" customHeight="1" x14ac:dyDescent="0.15">
      <c r="A11" s="73"/>
      <c r="B11" s="73"/>
      <c r="C11" s="78" t="s">
        <v>371</v>
      </c>
      <c r="D11" s="79"/>
      <c r="E11" s="21">
        <v>275960000</v>
      </c>
    </row>
    <row r="12" spans="1:5" ht="18" customHeight="1" x14ac:dyDescent="0.15">
      <c r="A12" s="73"/>
      <c r="B12" s="73"/>
      <c r="C12" s="78" t="s">
        <v>372</v>
      </c>
      <c r="D12" s="79"/>
      <c r="E12" s="21">
        <v>6125149</v>
      </c>
    </row>
    <row r="13" spans="1:5" ht="18" customHeight="1" x14ac:dyDescent="0.15">
      <c r="A13" s="73"/>
      <c r="B13" s="73"/>
      <c r="C13" s="78" t="s">
        <v>373</v>
      </c>
      <c r="D13" s="79"/>
      <c r="E13" s="21">
        <v>7277000</v>
      </c>
    </row>
    <row r="14" spans="1:5" ht="18" customHeight="1" x14ac:dyDescent="0.15">
      <c r="A14" s="73"/>
      <c r="B14" s="73"/>
      <c r="C14" s="78" t="s">
        <v>374</v>
      </c>
      <c r="D14" s="79"/>
      <c r="E14" s="21">
        <v>17227000</v>
      </c>
    </row>
    <row r="15" spans="1:5" ht="18" customHeight="1" x14ac:dyDescent="0.15">
      <c r="A15" s="73"/>
      <c r="B15" s="73"/>
      <c r="C15" s="78" t="s">
        <v>375</v>
      </c>
      <c r="D15" s="79"/>
      <c r="E15" s="21">
        <v>14276000</v>
      </c>
    </row>
    <row r="16" spans="1:5" ht="18" customHeight="1" x14ac:dyDescent="0.15">
      <c r="A16" s="73"/>
      <c r="B16" s="73"/>
      <c r="C16" s="78" t="s">
        <v>376</v>
      </c>
      <c r="D16" s="79">
        <v>0</v>
      </c>
      <c r="E16" s="21">
        <v>3410783000</v>
      </c>
    </row>
    <row r="17" spans="1:5" ht="18" customHeight="1" x14ac:dyDescent="0.15">
      <c r="A17" s="73"/>
      <c r="B17" s="73"/>
      <c r="C17" s="78" t="s">
        <v>377</v>
      </c>
      <c r="D17" s="79">
        <v>0</v>
      </c>
      <c r="E17" s="21">
        <v>1061000</v>
      </c>
    </row>
    <row r="18" spans="1:5" ht="18" customHeight="1" x14ac:dyDescent="0.15">
      <c r="A18" s="73"/>
      <c r="B18" s="73"/>
      <c r="C18" s="78" t="s">
        <v>378</v>
      </c>
      <c r="D18" s="79">
        <v>0</v>
      </c>
      <c r="E18" s="21">
        <v>33172761</v>
      </c>
    </row>
    <row r="19" spans="1:5" ht="18" customHeight="1" x14ac:dyDescent="0.15">
      <c r="A19" s="73"/>
      <c r="B19" s="73"/>
      <c r="C19" s="78" t="s">
        <v>379</v>
      </c>
      <c r="D19" s="79">
        <v>0</v>
      </c>
      <c r="E19" s="21">
        <v>86359000</v>
      </c>
    </row>
    <row r="20" spans="1:5" ht="18" customHeight="1" x14ac:dyDescent="0.15">
      <c r="A20" s="73"/>
      <c r="B20" s="73"/>
      <c r="C20" s="78" t="s">
        <v>380</v>
      </c>
      <c r="D20" s="79"/>
      <c r="E20" s="21">
        <v>7234038</v>
      </c>
    </row>
    <row r="21" spans="1:5" ht="18" customHeight="1" x14ac:dyDescent="0.15">
      <c r="A21" s="73"/>
      <c r="B21" s="73"/>
      <c r="C21" s="78" t="s">
        <v>381</v>
      </c>
      <c r="D21" s="79"/>
      <c r="E21" s="21">
        <v>2986</v>
      </c>
    </row>
    <row r="22" spans="1:5" ht="18" customHeight="1" x14ac:dyDescent="0.15">
      <c r="A22" s="73"/>
      <c r="B22" s="73"/>
      <c r="C22" s="78" t="s">
        <v>382</v>
      </c>
      <c r="D22" s="79"/>
      <c r="E22" s="21">
        <v>2142970</v>
      </c>
    </row>
    <row r="23" spans="1:5" ht="18" customHeight="1" x14ac:dyDescent="0.15">
      <c r="A23" s="73"/>
      <c r="B23" s="73"/>
      <c r="C23" s="73" t="s">
        <v>275</v>
      </c>
      <c r="D23" s="77"/>
      <c r="E23" s="21">
        <f>SUM(E6:E22)</f>
        <v>5140116997</v>
      </c>
    </row>
    <row r="24" spans="1:5" ht="18" customHeight="1" x14ac:dyDescent="0.15">
      <c r="A24" s="73"/>
      <c r="B24" s="73" t="s">
        <v>383</v>
      </c>
      <c r="C24" s="80" t="s">
        <v>384</v>
      </c>
      <c r="D24" s="20" t="s">
        <v>385</v>
      </c>
      <c r="E24" s="21">
        <v>0</v>
      </c>
    </row>
    <row r="25" spans="1:5" ht="18" customHeight="1" x14ac:dyDescent="0.15">
      <c r="A25" s="73"/>
      <c r="B25" s="73"/>
      <c r="C25" s="73"/>
      <c r="D25" s="20" t="s">
        <v>386</v>
      </c>
      <c r="E25" s="21">
        <v>0</v>
      </c>
    </row>
    <row r="26" spans="1:5" ht="18" customHeight="1" x14ac:dyDescent="0.15">
      <c r="A26" s="73"/>
      <c r="B26" s="73"/>
      <c r="C26" s="73"/>
      <c r="D26" s="20" t="s">
        <v>387</v>
      </c>
      <c r="E26" s="21">
        <v>0</v>
      </c>
    </row>
    <row r="27" spans="1:5" ht="18" customHeight="1" x14ac:dyDescent="0.15">
      <c r="A27" s="73"/>
      <c r="B27" s="73"/>
      <c r="C27" s="73"/>
      <c r="D27" s="26" t="s">
        <v>345</v>
      </c>
      <c r="E27" s="21">
        <f>SUM(E24:E26)</f>
        <v>0</v>
      </c>
    </row>
    <row r="28" spans="1:5" ht="18" customHeight="1" x14ac:dyDescent="0.15">
      <c r="A28" s="73"/>
      <c r="B28" s="73"/>
      <c r="C28" s="80" t="s">
        <v>388</v>
      </c>
      <c r="D28" s="20" t="s">
        <v>385</v>
      </c>
      <c r="E28" s="21">
        <v>896393162</v>
      </c>
    </row>
    <row r="29" spans="1:5" ht="18" customHeight="1" x14ac:dyDescent="0.15">
      <c r="A29" s="73"/>
      <c r="B29" s="73"/>
      <c r="C29" s="73"/>
      <c r="D29" s="20" t="s">
        <v>386</v>
      </c>
      <c r="E29" s="21">
        <v>353379594</v>
      </c>
    </row>
    <row r="30" spans="1:5" ht="18" customHeight="1" x14ac:dyDescent="0.15">
      <c r="A30" s="73"/>
      <c r="B30" s="73"/>
      <c r="C30" s="73"/>
      <c r="D30" s="20" t="s">
        <v>387</v>
      </c>
      <c r="E30" s="21">
        <v>0</v>
      </c>
    </row>
    <row r="31" spans="1:5" ht="18" customHeight="1" x14ac:dyDescent="0.15">
      <c r="A31" s="73"/>
      <c r="B31" s="73"/>
      <c r="C31" s="73"/>
      <c r="D31" s="26" t="s">
        <v>345</v>
      </c>
      <c r="E31" s="21">
        <f>SUM(E28:E30)</f>
        <v>1249772756</v>
      </c>
    </row>
    <row r="32" spans="1:5" ht="18" customHeight="1" x14ac:dyDescent="0.15">
      <c r="A32" s="77"/>
      <c r="B32" s="77"/>
      <c r="C32" s="73" t="s">
        <v>275</v>
      </c>
      <c r="D32" s="77"/>
      <c r="E32" s="21">
        <f>E31+E27</f>
        <v>1249772756</v>
      </c>
    </row>
    <row r="33" spans="1:5" ht="18" customHeight="1" x14ac:dyDescent="0.15">
      <c r="A33" s="77"/>
      <c r="B33" s="73" t="s">
        <v>109</v>
      </c>
      <c r="C33" s="77"/>
      <c r="D33" s="77"/>
      <c r="E33" s="21">
        <f>E32+E23</f>
        <v>6389889753</v>
      </c>
    </row>
  </sheetData>
  <mergeCells count="26">
    <mergeCell ref="C18:D18"/>
    <mergeCell ref="C5:D5"/>
    <mergeCell ref="A6:A33"/>
    <mergeCell ref="B6:B23"/>
    <mergeCell ref="C6:D6"/>
    <mergeCell ref="C7:D7"/>
    <mergeCell ref="C8:D8"/>
    <mergeCell ref="C9:D9"/>
    <mergeCell ref="C10:D10"/>
    <mergeCell ref="C11:D11"/>
    <mergeCell ref="C12:D12"/>
    <mergeCell ref="C13:D13"/>
    <mergeCell ref="C14:D14"/>
    <mergeCell ref="C15:D15"/>
    <mergeCell ref="C16:D16"/>
    <mergeCell ref="C17:D17"/>
    <mergeCell ref="B33:D33"/>
    <mergeCell ref="C19:D19"/>
    <mergeCell ref="C20:D20"/>
    <mergeCell ref="C21:D21"/>
    <mergeCell ref="C22:D22"/>
    <mergeCell ref="C23:D23"/>
    <mergeCell ref="B24:B32"/>
    <mergeCell ref="C24:C27"/>
    <mergeCell ref="C28:C31"/>
    <mergeCell ref="C32:D32"/>
  </mergeCells>
  <phoneticPr fontId="7"/>
  <conditionalFormatting sqref="E6:E33">
    <cfRule type="expression" dxfId="8" priority="1" stopIfTrue="1">
      <formula>$E$4="（単位：百万円）"</formula>
    </cfRule>
    <cfRule type="expression" dxfId="7" priority="2" stopIfTrue="1">
      <formula>$E$4="（単位：円）"</formula>
    </cfRule>
    <cfRule type="expression" dxfId="6" priority="3" stopIfTrue="1">
      <formula>$E$4="（単位：千円）"</formula>
    </cfRule>
  </conditionalFormatting>
  <dataValidations count="1">
    <dataValidation type="list" allowBlank="1" showInputMessage="1" showErrorMessage="1" sqref="E4" xr:uid="{257FA042-17D0-4008-945C-9E61EB9A87E9}">
      <formula1>"（単位：円）,（単位：千円）,（単位：百万円）"</formula1>
    </dataValidation>
  </dataValidations>
  <pageMargins left="0.39370078740157483" right="0.39370078740157483" top="0.39370078740157483" bottom="0.39370078740157483" header="0.19685039370078741" footer="0.19685039370078741"/>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workbookViewId="0">
      <selection activeCell="D8" sqref="D8:E8"/>
    </sheetView>
  </sheetViews>
  <sheetFormatPr defaultColWidth="8.875" defaultRowHeight="11.25" x14ac:dyDescent="0.15"/>
  <cols>
    <col min="1" max="1" width="42.875" style="12" customWidth="1"/>
    <col min="2" max="3" width="8.875" style="12" hidden="1" customWidth="1"/>
    <col min="4" max="4" width="10.875" style="12" customWidth="1"/>
    <col min="5" max="5" width="15.875" style="12" customWidth="1"/>
    <col min="6" max="7" width="30.875" style="12" customWidth="1"/>
    <col min="8" max="16384" width="8.875" style="12"/>
  </cols>
  <sheetData>
    <row r="1" spans="1:5" ht="17.100000000000001" customHeight="1" x14ac:dyDescent="0.15">
      <c r="E1" s="13" t="s">
        <v>75</v>
      </c>
    </row>
    <row r="2" spans="1:5" ht="21" x14ac:dyDescent="0.15">
      <c r="A2" s="55" t="s">
        <v>76</v>
      </c>
      <c r="B2" s="56"/>
      <c r="C2" s="56"/>
      <c r="D2" s="56"/>
      <c r="E2" s="56"/>
    </row>
    <row r="3" spans="1:5" ht="13.5" x14ac:dyDescent="0.15">
      <c r="A3" s="57" t="s">
        <v>77</v>
      </c>
      <c r="B3" s="56"/>
      <c r="C3" s="56"/>
      <c r="D3" s="56"/>
      <c r="E3" s="56"/>
    </row>
    <row r="4" spans="1:5" ht="13.5" x14ac:dyDescent="0.15">
      <c r="A4" s="57" t="s">
        <v>78</v>
      </c>
      <c r="B4" s="56"/>
      <c r="C4" s="56"/>
      <c r="D4" s="56"/>
      <c r="E4" s="56"/>
    </row>
    <row r="5" spans="1:5" ht="13.5" x14ac:dyDescent="0.15">
      <c r="A5" s="10" t="s">
        <v>3</v>
      </c>
    </row>
    <row r="6" spans="1:5" ht="17.100000000000001" customHeight="1" x14ac:dyDescent="0.15">
      <c r="A6" s="10" t="s">
        <v>4</v>
      </c>
      <c r="E6" s="11" t="s">
        <v>5</v>
      </c>
    </row>
    <row r="7" spans="1:5" ht="27" customHeight="1" x14ac:dyDescent="0.15">
      <c r="A7" s="58" t="s">
        <v>6</v>
      </c>
      <c r="B7" s="58"/>
      <c r="C7" s="58"/>
      <c r="D7" s="58" t="s">
        <v>7</v>
      </c>
      <c r="E7" s="58"/>
    </row>
    <row r="8" spans="1:5" ht="17.100000000000001" customHeight="1" x14ac:dyDescent="0.15">
      <c r="A8" s="59" t="s">
        <v>79</v>
      </c>
      <c r="B8" s="59"/>
      <c r="C8" s="59"/>
      <c r="D8" s="60">
        <v>6217487820</v>
      </c>
      <c r="E8" s="61"/>
    </row>
    <row r="9" spans="1:5" ht="17.100000000000001" customHeight="1" x14ac:dyDescent="0.15">
      <c r="A9" s="59" t="s">
        <v>80</v>
      </c>
      <c r="B9" s="59"/>
      <c r="C9" s="59"/>
      <c r="D9" s="60">
        <v>3598946606</v>
      </c>
      <c r="E9" s="61"/>
    </row>
    <row r="10" spans="1:5" ht="17.100000000000001" customHeight="1" x14ac:dyDescent="0.15">
      <c r="A10" s="59" t="s">
        <v>81</v>
      </c>
      <c r="B10" s="59"/>
      <c r="C10" s="59"/>
      <c r="D10" s="60">
        <v>1452260371</v>
      </c>
      <c r="E10" s="61"/>
    </row>
    <row r="11" spans="1:5" ht="17.100000000000001" customHeight="1" x14ac:dyDescent="0.15">
      <c r="A11" s="59" t="s">
        <v>82</v>
      </c>
      <c r="B11" s="59"/>
      <c r="C11" s="59"/>
      <c r="D11" s="60">
        <v>1026759924</v>
      </c>
      <c r="E11" s="61"/>
    </row>
    <row r="12" spans="1:5" ht="17.100000000000001" customHeight="1" x14ac:dyDescent="0.15">
      <c r="A12" s="59" t="s">
        <v>83</v>
      </c>
      <c r="B12" s="59"/>
      <c r="C12" s="59"/>
      <c r="D12" s="60">
        <v>76471663</v>
      </c>
      <c r="E12" s="61"/>
    </row>
    <row r="13" spans="1:5" ht="17.100000000000001" customHeight="1" x14ac:dyDescent="0.15">
      <c r="A13" s="59" t="s">
        <v>84</v>
      </c>
      <c r="B13" s="59"/>
      <c r="C13" s="59"/>
      <c r="D13" s="60">
        <v>128981689</v>
      </c>
      <c r="E13" s="61"/>
    </row>
    <row r="14" spans="1:5" ht="17.100000000000001" customHeight="1" x14ac:dyDescent="0.15">
      <c r="A14" s="59" t="s">
        <v>25</v>
      </c>
      <c r="B14" s="59"/>
      <c r="C14" s="59"/>
      <c r="D14" s="60">
        <v>220047095</v>
      </c>
      <c r="E14" s="61"/>
    </row>
    <row r="15" spans="1:5" ht="17.100000000000001" customHeight="1" x14ac:dyDescent="0.15">
      <c r="A15" s="59" t="s">
        <v>85</v>
      </c>
      <c r="B15" s="59"/>
      <c r="C15" s="59"/>
      <c r="D15" s="60">
        <v>2088288291</v>
      </c>
      <c r="E15" s="61"/>
    </row>
    <row r="16" spans="1:5" ht="17.100000000000001" customHeight="1" x14ac:dyDescent="0.15">
      <c r="A16" s="59" t="s">
        <v>86</v>
      </c>
      <c r="B16" s="59"/>
      <c r="C16" s="59"/>
      <c r="D16" s="60">
        <v>1268574937</v>
      </c>
      <c r="E16" s="61"/>
    </row>
    <row r="17" spans="1:5" ht="17.100000000000001" customHeight="1" x14ac:dyDescent="0.15">
      <c r="A17" s="59" t="s">
        <v>87</v>
      </c>
      <c r="B17" s="59"/>
      <c r="C17" s="59"/>
      <c r="D17" s="60">
        <v>180135186</v>
      </c>
      <c r="E17" s="61"/>
    </row>
    <row r="18" spans="1:5" ht="17.100000000000001" customHeight="1" x14ac:dyDescent="0.15">
      <c r="A18" s="59" t="s">
        <v>88</v>
      </c>
      <c r="B18" s="59"/>
      <c r="C18" s="59"/>
      <c r="D18" s="60">
        <v>639578168</v>
      </c>
      <c r="E18" s="61"/>
    </row>
    <row r="19" spans="1:5" ht="17.100000000000001" customHeight="1" x14ac:dyDescent="0.15">
      <c r="A19" s="59" t="s">
        <v>25</v>
      </c>
      <c r="B19" s="59"/>
      <c r="C19" s="59"/>
      <c r="D19" s="60" t="s">
        <v>19</v>
      </c>
      <c r="E19" s="61"/>
    </row>
    <row r="20" spans="1:5" ht="17.100000000000001" customHeight="1" x14ac:dyDescent="0.15">
      <c r="A20" s="59" t="s">
        <v>89</v>
      </c>
      <c r="B20" s="59"/>
      <c r="C20" s="59"/>
      <c r="D20" s="60">
        <v>58397944</v>
      </c>
      <c r="E20" s="61"/>
    </row>
    <row r="21" spans="1:5" ht="17.100000000000001" customHeight="1" x14ac:dyDescent="0.15">
      <c r="A21" s="59" t="s">
        <v>90</v>
      </c>
      <c r="B21" s="59"/>
      <c r="C21" s="59"/>
      <c r="D21" s="60">
        <v>25591279</v>
      </c>
      <c r="E21" s="61"/>
    </row>
    <row r="22" spans="1:5" ht="17.100000000000001" customHeight="1" x14ac:dyDescent="0.15">
      <c r="A22" s="59" t="s">
        <v>91</v>
      </c>
      <c r="B22" s="59"/>
      <c r="C22" s="59"/>
      <c r="D22" s="60">
        <v>15324885</v>
      </c>
      <c r="E22" s="61"/>
    </row>
    <row r="23" spans="1:5" ht="17.100000000000001" customHeight="1" x14ac:dyDescent="0.15">
      <c r="A23" s="59" t="s">
        <v>25</v>
      </c>
      <c r="B23" s="59"/>
      <c r="C23" s="59"/>
      <c r="D23" s="60">
        <v>17481780</v>
      </c>
      <c r="E23" s="61"/>
    </row>
    <row r="24" spans="1:5" ht="17.100000000000001" customHeight="1" x14ac:dyDescent="0.15">
      <c r="A24" s="59" t="s">
        <v>92</v>
      </c>
      <c r="B24" s="59"/>
      <c r="C24" s="59"/>
      <c r="D24" s="60">
        <v>2618541214</v>
      </c>
      <c r="E24" s="61"/>
    </row>
    <row r="25" spans="1:5" ht="17.100000000000001" customHeight="1" x14ac:dyDescent="0.15">
      <c r="A25" s="59" t="s">
        <v>93</v>
      </c>
      <c r="B25" s="59"/>
      <c r="C25" s="59"/>
      <c r="D25" s="60">
        <v>1468391720</v>
      </c>
      <c r="E25" s="61"/>
    </row>
    <row r="26" spans="1:5" ht="17.100000000000001" customHeight="1" x14ac:dyDescent="0.15">
      <c r="A26" s="59" t="s">
        <v>94</v>
      </c>
      <c r="B26" s="59"/>
      <c r="C26" s="59"/>
      <c r="D26" s="60">
        <v>595027572</v>
      </c>
      <c r="E26" s="61"/>
    </row>
    <row r="27" spans="1:5" ht="17.100000000000001" customHeight="1" x14ac:dyDescent="0.15">
      <c r="A27" s="59" t="s">
        <v>95</v>
      </c>
      <c r="B27" s="59"/>
      <c r="C27" s="59"/>
      <c r="D27" s="60">
        <v>552501139</v>
      </c>
      <c r="E27" s="61"/>
    </row>
    <row r="28" spans="1:5" ht="17.100000000000001" customHeight="1" x14ac:dyDescent="0.15">
      <c r="A28" s="59" t="s">
        <v>33</v>
      </c>
      <c r="B28" s="59"/>
      <c r="C28" s="59"/>
      <c r="D28" s="60">
        <v>2620783</v>
      </c>
      <c r="E28" s="61"/>
    </row>
    <row r="29" spans="1:5" ht="17.100000000000001" customHeight="1" x14ac:dyDescent="0.15">
      <c r="A29" s="59" t="s">
        <v>96</v>
      </c>
      <c r="B29" s="59"/>
      <c r="C29" s="59"/>
      <c r="D29" s="60">
        <v>318541282</v>
      </c>
      <c r="E29" s="61"/>
    </row>
    <row r="30" spans="1:5" ht="17.100000000000001" customHeight="1" x14ac:dyDescent="0.15">
      <c r="A30" s="59" t="s">
        <v>97</v>
      </c>
      <c r="B30" s="59"/>
      <c r="C30" s="59"/>
      <c r="D30" s="60">
        <v>178307023</v>
      </c>
      <c r="E30" s="61"/>
    </row>
    <row r="31" spans="1:5" ht="17.100000000000001" customHeight="1" x14ac:dyDescent="0.15">
      <c r="A31" s="59" t="s">
        <v>52</v>
      </c>
      <c r="B31" s="59"/>
      <c r="C31" s="59"/>
      <c r="D31" s="60">
        <v>140234259</v>
      </c>
      <c r="E31" s="61"/>
    </row>
    <row r="32" spans="1:5" ht="17.100000000000001" customHeight="1" x14ac:dyDescent="0.15">
      <c r="A32" s="62" t="s">
        <v>98</v>
      </c>
      <c r="B32" s="62"/>
      <c r="C32" s="62"/>
      <c r="D32" s="63">
        <v>5898946538</v>
      </c>
      <c r="E32" s="64"/>
    </row>
    <row r="33" spans="1:5" ht="17.100000000000001" customHeight="1" x14ac:dyDescent="0.15">
      <c r="A33" s="59" t="s">
        <v>99</v>
      </c>
      <c r="B33" s="59"/>
      <c r="C33" s="59"/>
      <c r="D33" s="60">
        <v>519122267</v>
      </c>
      <c r="E33" s="61"/>
    </row>
    <row r="34" spans="1:5" ht="17.100000000000001" customHeight="1" x14ac:dyDescent="0.15">
      <c r="A34" s="59" t="s">
        <v>100</v>
      </c>
      <c r="B34" s="59"/>
      <c r="C34" s="59"/>
      <c r="D34" s="60" t="s">
        <v>19</v>
      </c>
      <c r="E34" s="61"/>
    </row>
    <row r="35" spans="1:5" ht="17.100000000000001" customHeight="1" x14ac:dyDescent="0.15">
      <c r="A35" s="59" t="s">
        <v>101</v>
      </c>
      <c r="B35" s="59"/>
      <c r="C35" s="59"/>
      <c r="D35" s="60">
        <v>7895719</v>
      </c>
      <c r="E35" s="61"/>
    </row>
    <row r="36" spans="1:5" ht="17.100000000000001" customHeight="1" x14ac:dyDescent="0.15">
      <c r="A36" s="59" t="s">
        <v>102</v>
      </c>
      <c r="B36" s="59"/>
      <c r="C36" s="59"/>
      <c r="D36" s="60">
        <v>99638548</v>
      </c>
      <c r="E36" s="61"/>
    </row>
    <row r="37" spans="1:5" ht="17.100000000000001" customHeight="1" x14ac:dyDescent="0.15">
      <c r="A37" s="59" t="s">
        <v>103</v>
      </c>
      <c r="B37" s="59"/>
      <c r="C37" s="59"/>
      <c r="D37" s="60" t="s">
        <v>19</v>
      </c>
      <c r="E37" s="61"/>
    </row>
    <row r="38" spans="1:5" ht="17.100000000000001" customHeight="1" x14ac:dyDescent="0.15">
      <c r="A38" s="59" t="s">
        <v>52</v>
      </c>
      <c r="B38" s="59"/>
      <c r="C38" s="59"/>
      <c r="D38" s="60">
        <v>411588000</v>
      </c>
      <c r="E38" s="61"/>
    </row>
    <row r="39" spans="1:5" ht="17.100000000000001" customHeight="1" x14ac:dyDescent="0.15">
      <c r="A39" s="59" t="s">
        <v>104</v>
      </c>
      <c r="B39" s="59"/>
      <c r="C39" s="59"/>
      <c r="D39" s="60">
        <v>32926258</v>
      </c>
      <c r="E39" s="61"/>
    </row>
    <row r="40" spans="1:5" ht="17.100000000000001" customHeight="1" x14ac:dyDescent="0.15">
      <c r="A40" s="59" t="s">
        <v>105</v>
      </c>
      <c r="B40" s="59"/>
      <c r="C40" s="59"/>
      <c r="D40" s="60">
        <v>7286258</v>
      </c>
      <c r="E40" s="61"/>
    </row>
    <row r="41" spans="1:5" ht="17.100000000000001" customHeight="1" x14ac:dyDescent="0.15">
      <c r="A41" s="59" t="s">
        <v>52</v>
      </c>
      <c r="B41" s="59"/>
      <c r="C41" s="59"/>
      <c r="D41" s="60">
        <v>25640000</v>
      </c>
      <c r="E41" s="61"/>
    </row>
    <row r="42" spans="1:5" ht="17.100000000000001" customHeight="1" x14ac:dyDescent="0.15">
      <c r="A42" s="62" t="s">
        <v>106</v>
      </c>
      <c r="B42" s="62"/>
      <c r="C42" s="62"/>
      <c r="D42" s="63">
        <v>6385142547</v>
      </c>
      <c r="E42" s="64"/>
    </row>
    <row r="43" spans="1:5" ht="17.100000000000001" customHeight="1" x14ac:dyDescent="0.15">
      <c r="A43" s="2"/>
      <c r="B43" s="2"/>
      <c r="C43" s="2"/>
      <c r="D43" s="2"/>
      <c r="E43" s="2"/>
    </row>
    <row r="44" spans="1:5" x14ac:dyDescent="0.15">
      <c r="A44" s="9"/>
    </row>
    <row r="45" spans="1:5" x14ac:dyDescent="0.15">
      <c r="A45" s="9"/>
    </row>
    <row r="46" spans="1:5" x14ac:dyDescent="0.15">
      <c r="A46" s="9"/>
    </row>
  </sheetData>
  <mergeCells count="75">
    <mergeCell ref="A41:C41"/>
    <mergeCell ref="D41:E41"/>
    <mergeCell ref="A42:C42"/>
    <mergeCell ref="D42:E42"/>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2:E2"/>
    <mergeCell ref="A3:E3"/>
    <mergeCell ref="A4:E4"/>
    <mergeCell ref="A7:C7"/>
    <mergeCell ref="D7:E7"/>
  </mergeCells>
  <phoneticPr fontId="7"/>
  <conditionalFormatting sqref="D8:E8">
    <cfRule type="expression" dxfId="578" priority="187" stopIfTrue="1">
      <formula>$E$6="（単位：百万円）"</formula>
    </cfRule>
    <cfRule type="expression" dxfId="577" priority="188" stopIfTrue="1">
      <formula>$E$6="（単位：円）"</formula>
    </cfRule>
    <cfRule type="expression" dxfId="576" priority="189" stopIfTrue="1">
      <formula>$E$6="（単位：千円）"</formula>
    </cfRule>
  </conditionalFormatting>
  <conditionalFormatting sqref="D8:E8 D9">
    <cfRule type="expression" dxfId="575" priority="184" stopIfTrue="1">
      <formula>$E$6="（単位：百万円）"</formula>
    </cfRule>
    <cfRule type="expression" dxfId="574" priority="185" stopIfTrue="1">
      <formula>$E$6="（単位：円）"</formula>
    </cfRule>
    <cfRule type="expression" dxfId="573" priority="186" stopIfTrue="1">
      <formula>$E$6="（単位：千円）"</formula>
    </cfRule>
  </conditionalFormatting>
  <conditionalFormatting sqref="D8:E8 E9">
    <cfRule type="expression" dxfId="572" priority="181" stopIfTrue="1">
      <formula>$E$6="（単位：百万円）"</formula>
    </cfRule>
    <cfRule type="expression" dxfId="571" priority="182" stopIfTrue="1">
      <formula>$E$6="（単位：円）"</formula>
    </cfRule>
    <cfRule type="expression" dxfId="570" priority="183" stopIfTrue="1">
      <formula>$E$6="（単位：千円）"</formula>
    </cfRule>
  </conditionalFormatting>
  <conditionalFormatting sqref="D8:E8 D10">
    <cfRule type="expression" dxfId="569" priority="178" stopIfTrue="1">
      <formula>$E$6="（単位：百万円）"</formula>
    </cfRule>
    <cfRule type="expression" dxfId="568" priority="179" stopIfTrue="1">
      <formula>$E$6="（単位：円）"</formula>
    </cfRule>
    <cfRule type="expression" dxfId="567" priority="180" stopIfTrue="1">
      <formula>$E$6="（単位：千円）"</formula>
    </cfRule>
  </conditionalFormatting>
  <conditionalFormatting sqref="D8:E8 E10">
    <cfRule type="expression" dxfId="566" priority="175" stopIfTrue="1">
      <formula>$E$6="（単位：百万円）"</formula>
    </cfRule>
    <cfRule type="expression" dxfId="565" priority="176" stopIfTrue="1">
      <formula>$E$6="（単位：円）"</formula>
    </cfRule>
    <cfRule type="expression" dxfId="564" priority="177" stopIfTrue="1">
      <formula>$E$6="（単位：千円）"</formula>
    </cfRule>
  </conditionalFormatting>
  <conditionalFormatting sqref="D8:E8 D11">
    <cfRule type="expression" dxfId="563" priority="172" stopIfTrue="1">
      <formula>$E$6="（単位：百万円）"</formula>
    </cfRule>
    <cfRule type="expression" dxfId="562" priority="173" stopIfTrue="1">
      <formula>$E$6="（単位：円）"</formula>
    </cfRule>
    <cfRule type="expression" dxfId="561" priority="174" stopIfTrue="1">
      <formula>$E$6="（単位：千円）"</formula>
    </cfRule>
  </conditionalFormatting>
  <conditionalFormatting sqref="D8:E8 E11">
    <cfRule type="expression" dxfId="560" priority="169" stopIfTrue="1">
      <formula>$E$6="（単位：百万円）"</formula>
    </cfRule>
    <cfRule type="expression" dxfId="559" priority="170" stopIfTrue="1">
      <formula>$E$6="（単位：円）"</formula>
    </cfRule>
    <cfRule type="expression" dxfId="558" priority="171" stopIfTrue="1">
      <formula>$E$6="（単位：千円）"</formula>
    </cfRule>
  </conditionalFormatting>
  <conditionalFormatting sqref="D8:E8 D12">
    <cfRule type="expression" dxfId="557" priority="166" stopIfTrue="1">
      <formula>$E$6="（単位：百万円）"</formula>
    </cfRule>
    <cfRule type="expression" dxfId="556" priority="167" stopIfTrue="1">
      <formula>$E$6="（単位：円）"</formula>
    </cfRule>
    <cfRule type="expression" dxfId="555" priority="168" stopIfTrue="1">
      <formula>$E$6="（単位：千円）"</formula>
    </cfRule>
  </conditionalFormatting>
  <conditionalFormatting sqref="D8:E8 E12">
    <cfRule type="expression" dxfId="554" priority="163" stopIfTrue="1">
      <formula>$E$6="（単位：百万円）"</formula>
    </cfRule>
    <cfRule type="expression" dxfId="553" priority="164" stopIfTrue="1">
      <formula>$E$6="（単位：円）"</formula>
    </cfRule>
    <cfRule type="expression" dxfId="552" priority="165" stopIfTrue="1">
      <formula>$E$6="（単位：千円）"</formula>
    </cfRule>
  </conditionalFormatting>
  <conditionalFormatting sqref="D8:E8 D13">
    <cfRule type="expression" dxfId="551" priority="160" stopIfTrue="1">
      <formula>$E$6="（単位：百万円）"</formula>
    </cfRule>
    <cfRule type="expression" dxfId="550" priority="161" stopIfTrue="1">
      <formula>$E$6="（単位：円）"</formula>
    </cfRule>
    <cfRule type="expression" dxfId="549" priority="162" stopIfTrue="1">
      <formula>$E$6="（単位：千円）"</formula>
    </cfRule>
  </conditionalFormatting>
  <conditionalFormatting sqref="D8:E8 E13">
    <cfRule type="expression" dxfId="548" priority="157" stopIfTrue="1">
      <formula>$E$6="（単位：百万円）"</formula>
    </cfRule>
    <cfRule type="expression" dxfId="547" priority="158" stopIfTrue="1">
      <formula>$E$6="（単位：円）"</formula>
    </cfRule>
    <cfRule type="expression" dxfId="546" priority="159" stopIfTrue="1">
      <formula>$E$6="（単位：千円）"</formula>
    </cfRule>
  </conditionalFormatting>
  <conditionalFormatting sqref="D8:E8 D14">
    <cfRule type="expression" dxfId="545" priority="154" stopIfTrue="1">
      <formula>$E$6="（単位：百万円）"</formula>
    </cfRule>
    <cfRule type="expression" dxfId="544" priority="155" stopIfTrue="1">
      <formula>$E$6="（単位：円）"</formula>
    </cfRule>
    <cfRule type="expression" dxfId="543" priority="156" stopIfTrue="1">
      <formula>$E$6="（単位：千円）"</formula>
    </cfRule>
  </conditionalFormatting>
  <conditionalFormatting sqref="D8:E8 E14">
    <cfRule type="expression" dxfId="542" priority="151" stopIfTrue="1">
      <formula>$E$6="（単位：百万円）"</formula>
    </cfRule>
    <cfRule type="expression" dxfId="541" priority="152" stopIfTrue="1">
      <formula>$E$6="（単位：円）"</formula>
    </cfRule>
    <cfRule type="expression" dxfId="540" priority="153" stopIfTrue="1">
      <formula>$E$6="（単位：千円）"</formula>
    </cfRule>
  </conditionalFormatting>
  <conditionalFormatting sqref="D8:E8 D15">
    <cfRule type="expression" dxfId="539" priority="148" stopIfTrue="1">
      <formula>$E$6="（単位：百万円）"</formula>
    </cfRule>
    <cfRule type="expression" dxfId="538" priority="149" stopIfTrue="1">
      <formula>$E$6="（単位：円）"</formula>
    </cfRule>
    <cfRule type="expression" dxfId="537" priority="150" stopIfTrue="1">
      <formula>$E$6="（単位：千円）"</formula>
    </cfRule>
  </conditionalFormatting>
  <conditionalFormatting sqref="D8:E8 E15">
    <cfRule type="expression" dxfId="536" priority="145" stopIfTrue="1">
      <formula>$E$6="（単位：百万円）"</formula>
    </cfRule>
    <cfRule type="expression" dxfId="535" priority="146" stopIfTrue="1">
      <formula>$E$6="（単位：円）"</formula>
    </cfRule>
    <cfRule type="expression" dxfId="534" priority="147" stopIfTrue="1">
      <formula>$E$6="（単位：千円）"</formula>
    </cfRule>
  </conditionalFormatting>
  <conditionalFormatting sqref="D8:E8 D16">
    <cfRule type="expression" dxfId="533" priority="142" stopIfTrue="1">
      <formula>$E$6="（単位：百万円）"</formula>
    </cfRule>
    <cfRule type="expression" dxfId="532" priority="143" stopIfTrue="1">
      <formula>$E$6="（単位：円）"</formula>
    </cfRule>
    <cfRule type="expression" dxfId="531" priority="144" stopIfTrue="1">
      <formula>$E$6="（単位：千円）"</formula>
    </cfRule>
  </conditionalFormatting>
  <conditionalFormatting sqref="D8:E8 E16">
    <cfRule type="expression" dxfId="530" priority="139" stopIfTrue="1">
      <formula>$E$6="（単位：百万円）"</formula>
    </cfRule>
    <cfRule type="expression" dxfId="529" priority="140" stopIfTrue="1">
      <formula>$E$6="（単位：円）"</formula>
    </cfRule>
    <cfRule type="expression" dxfId="528" priority="141" stopIfTrue="1">
      <formula>$E$6="（単位：千円）"</formula>
    </cfRule>
  </conditionalFormatting>
  <conditionalFormatting sqref="D8:E8 D17">
    <cfRule type="expression" dxfId="527" priority="136" stopIfTrue="1">
      <formula>$E$6="（単位：百万円）"</formula>
    </cfRule>
    <cfRule type="expression" dxfId="526" priority="137" stopIfTrue="1">
      <formula>$E$6="（単位：円）"</formula>
    </cfRule>
    <cfRule type="expression" dxfId="525" priority="138" stopIfTrue="1">
      <formula>$E$6="（単位：千円）"</formula>
    </cfRule>
  </conditionalFormatting>
  <conditionalFormatting sqref="D8:E8 E17">
    <cfRule type="expression" dxfId="524" priority="133" stopIfTrue="1">
      <formula>$E$6="（単位：百万円）"</formula>
    </cfRule>
    <cfRule type="expression" dxfId="523" priority="134" stopIfTrue="1">
      <formula>$E$6="（単位：円）"</formula>
    </cfRule>
    <cfRule type="expression" dxfId="522" priority="135" stopIfTrue="1">
      <formula>$E$6="（単位：千円）"</formula>
    </cfRule>
  </conditionalFormatting>
  <conditionalFormatting sqref="D8:E8 D18">
    <cfRule type="expression" dxfId="521" priority="130" stopIfTrue="1">
      <formula>$E$6="（単位：百万円）"</formula>
    </cfRule>
    <cfRule type="expression" dxfId="520" priority="131" stopIfTrue="1">
      <formula>$E$6="（単位：円）"</formula>
    </cfRule>
    <cfRule type="expression" dxfId="519" priority="132" stopIfTrue="1">
      <formula>$E$6="（単位：千円）"</formula>
    </cfRule>
  </conditionalFormatting>
  <conditionalFormatting sqref="D8:E8 E18">
    <cfRule type="expression" dxfId="518" priority="127" stopIfTrue="1">
      <formula>$E$6="（単位：百万円）"</formula>
    </cfRule>
    <cfRule type="expression" dxfId="517" priority="128" stopIfTrue="1">
      <formula>$E$6="（単位：円）"</formula>
    </cfRule>
    <cfRule type="expression" dxfId="516" priority="129" stopIfTrue="1">
      <formula>$E$6="（単位：千円）"</formula>
    </cfRule>
  </conditionalFormatting>
  <conditionalFormatting sqref="D8:E8 D20">
    <cfRule type="expression" dxfId="515" priority="124" stopIfTrue="1">
      <formula>$E$6="（単位：百万円）"</formula>
    </cfRule>
    <cfRule type="expression" dxfId="514" priority="125" stopIfTrue="1">
      <formula>$E$6="（単位：円）"</formula>
    </cfRule>
    <cfRule type="expression" dxfId="513" priority="126" stopIfTrue="1">
      <formula>$E$6="（単位：千円）"</formula>
    </cfRule>
  </conditionalFormatting>
  <conditionalFormatting sqref="D8:E8 E20">
    <cfRule type="expression" dxfId="512" priority="121" stopIfTrue="1">
      <formula>$E$6="（単位：百万円）"</formula>
    </cfRule>
    <cfRule type="expression" dxfId="511" priority="122" stopIfTrue="1">
      <formula>$E$6="（単位：円）"</formula>
    </cfRule>
    <cfRule type="expression" dxfId="510" priority="123" stopIfTrue="1">
      <formula>$E$6="（単位：千円）"</formula>
    </cfRule>
  </conditionalFormatting>
  <conditionalFormatting sqref="D8:E8 D21">
    <cfRule type="expression" dxfId="509" priority="118" stopIfTrue="1">
      <formula>$E$6="（単位：百万円）"</formula>
    </cfRule>
    <cfRule type="expression" dxfId="508" priority="119" stopIfTrue="1">
      <formula>$E$6="（単位：円）"</formula>
    </cfRule>
    <cfRule type="expression" dxfId="507" priority="120" stopIfTrue="1">
      <formula>$E$6="（単位：千円）"</formula>
    </cfRule>
  </conditionalFormatting>
  <conditionalFormatting sqref="D8:E8 E21">
    <cfRule type="expression" dxfId="506" priority="115" stopIfTrue="1">
      <formula>$E$6="（単位：百万円）"</formula>
    </cfRule>
    <cfRule type="expression" dxfId="505" priority="116" stopIfTrue="1">
      <formula>$E$6="（単位：円）"</formula>
    </cfRule>
    <cfRule type="expression" dxfId="504" priority="117" stopIfTrue="1">
      <formula>$E$6="（単位：千円）"</formula>
    </cfRule>
  </conditionalFormatting>
  <conditionalFormatting sqref="D8:E8 D22">
    <cfRule type="expression" dxfId="503" priority="112" stopIfTrue="1">
      <formula>$E$6="（単位：百万円）"</formula>
    </cfRule>
    <cfRule type="expression" dxfId="502" priority="113" stopIfTrue="1">
      <formula>$E$6="（単位：円）"</formula>
    </cfRule>
    <cfRule type="expression" dxfId="501" priority="114" stopIfTrue="1">
      <formula>$E$6="（単位：千円）"</formula>
    </cfRule>
  </conditionalFormatting>
  <conditionalFormatting sqref="D8:E8 E22">
    <cfRule type="expression" dxfId="500" priority="109" stopIfTrue="1">
      <formula>$E$6="（単位：百万円）"</formula>
    </cfRule>
    <cfRule type="expression" dxfId="499" priority="110" stopIfTrue="1">
      <formula>$E$6="（単位：円）"</formula>
    </cfRule>
    <cfRule type="expression" dxfId="498" priority="111" stopIfTrue="1">
      <formula>$E$6="（単位：千円）"</formula>
    </cfRule>
  </conditionalFormatting>
  <conditionalFormatting sqref="D8:E8 D23">
    <cfRule type="expression" dxfId="497" priority="106" stopIfTrue="1">
      <formula>$E$6="（単位：百万円）"</formula>
    </cfRule>
    <cfRule type="expression" dxfId="496" priority="107" stopIfTrue="1">
      <formula>$E$6="（単位：円）"</formula>
    </cfRule>
    <cfRule type="expression" dxfId="495" priority="108" stopIfTrue="1">
      <formula>$E$6="（単位：千円）"</formula>
    </cfRule>
  </conditionalFormatting>
  <conditionalFormatting sqref="D8:E8 E23">
    <cfRule type="expression" dxfId="494" priority="103" stopIfTrue="1">
      <formula>$E$6="（単位：百万円）"</formula>
    </cfRule>
    <cfRule type="expression" dxfId="493" priority="104" stopIfTrue="1">
      <formula>$E$6="（単位：円）"</formula>
    </cfRule>
    <cfRule type="expression" dxfId="492" priority="105" stopIfTrue="1">
      <formula>$E$6="（単位：千円）"</formula>
    </cfRule>
  </conditionalFormatting>
  <conditionalFormatting sqref="D8:E8 D24">
    <cfRule type="expression" dxfId="491" priority="100" stopIfTrue="1">
      <formula>$E$6="（単位：百万円）"</formula>
    </cfRule>
    <cfRule type="expression" dxfId="490" priority="101" stopIfTrue="1">
      <formula>$E$6="（単位：円）"</formula>
    </cfRule>
    <cfRule type="expression" dxfId="489" priority="102" stopIfTrue="1">
      <formula>$E$6="（単位：千円）"</formula>
    </cfRule>
  </conditionalFormatting>
  <conditionalFormatting sqref="D8:E8 E24">
    <cfRule type="expression" dxfId="488" priority="97" stopIfTrue="1">
      <formula>$E$6="（単位：百万円）"</formula>
    </cfRule>
    <cfRule type="expression" dxfId="487" priority="98" stopIfTrue="1">
      <formula>$E$6="（単位：円）"</formula>
    </cfRule>
    <cfRule type="expression" dxfId="486" priority="99" stopIfTrue="1">
      <formula>$E$6="（単位：千円）"</formula>
    </cfRule>
  </conditionalFormatting>
  <conditionalFormatting sqref="D8:E8 D25">
    <cfRule type="expression" dxfId="485" priority="94" stopIfTrue="1">
      <formula>$E$6="（単位：百万円）"</formula>
    </cfRule>
    <cfRule type="expression" dxfId="484" priority="95" stopIfTrue="1">
      <formula>$E$6="（単位：円）"</formula>
    </cfRule>
    <cfRule type="expression" dxfId="483" priority="96" stopIfTrue="1">
      <formula>$E$6="（単位：千円）"</formula>
    </cfRule>
  </conditionalFormatting>
  <conditionalFormatting sqref="D8:E8 E25">
    <cfRule type="expression" dxfId="482" priority="91" stopIfTrue="1">
      <formula>$E$6="（単位：百万円）"</formula>
    </cfRule>
    <cfRule type="expression" dxfId="481" priority="92" stopIfTrue="1">
      <formula>$E$6="（単位：円）"</formula>
    </cfRule>
    <cfRule type="expression" dxfId="480" priority="93" stopIfTrue="1">
      <formula>$E$6="（単位：千円）"</formula>
    </cfRule>
  </conditionalFormatting>
  <conditionalFormatting sqref="D8:E8 D26">
    <cfRule type="expression" dxfId="479" priority="88" stopIfTrue="1">
      <formula>$E$6="（単位：百万円）"</formula>
    </cfRule>
    <cfRule type="expression" dxfId="478" priority="89" stopIfTrue="1">
      <formula>$E$6="（単位：円）"</formula>
    </cfRule>
    <cfRule type="expression" dxfId="477" priority="90" stopIfTrue="1">
      <formula>$E$6="（単位：千円）"</formula>
    </cfRule>
  </conditionalFormatting>
  <conditionalFormatting sqref="D8:E8 E26">
    <cfRule type="expression" dxfId="476" priority="85" stopIfTrue="1">
      <formula>$E$6="（単位：百万円）"</formula>
    </cfRule>
    <cfRule type="expression" dxfId="475" priority="86" stopIfTrue="1">
      <formula>$E$6="（単位：円）"</formula>
    </cfRule>
    <cfRule type="expression" dxfId="474" priority="87" stopIfTrue="1">
      <formula>$E$6="（単位：千円）"</formula>
    </cfRule>
  </conditionalFormatting>
  <conditionalFormatting sqref="D8:E8 D27">
    <cfRule type="expression" dxfId="473" priority="82" stopIfTrue="1">
      <formula>$E$6="（単位：百万円）"</formula>
    </cfRule>
    <cfRule type="expression" dxfId="472" priority="83" stopIfTrue="1">
      <formula>$E$6="（単位：円）"</formula>
    </cfRule>
    <cfRule type="expression" dxfId="471" priority="84" stopIfTrue="1">
      <formula>$E$6="（単位：千円）"</formula>
    </cfRule>
  </conditionalFormatting>
  <conditionalFormatting sqref="D8:E8 E27">
    <cfRule type="expression" dxfId="470" priority="79" stopIfTrue="1">
      <formula>$E$6="（単位：百万円）"</formula>
    </cfRule>
    <cfRule type="expression" dxfId="469" priority="80" stopIfTrue="1">
      <formula>$E$6="（単位：円）"</formula>
    </cfRule>
    <cfRule type="expression" dxfId="468" priority="81" stopIfTrue="1">
      <formula>$E$6="（単位：千円）"</formula>
    </cfRule>
  </conditionalFormatting>
  <conditionalFormatting sqref="D8:E8 D28">
    <cfRule type="expression" dxfId="467" priority="76" stopIfTrue="1">
      <formula>$E$6="（単位：百万円）"</formula>
    </cfRule>
    <cfRule type="expression" dxfId="466" priority="77" stopIfTrue="1">
      <formula>$E$6="（単位：円）"</formula>
    </cfRule>
    <cfRule type="expression" dxfId="465" priority="78" stopIfTrue="1">
      <formula>$E$6="（単位：千円）"</formula>
    </cfRule>
  </conditionalFormatting>
  <conditionalFormatting sqref="D8:E8 E28">
    <cfRule type="expression" dxfId="464" priority="73" stopIfTrue="1">
      <formula>$E$6="（単位：百万円）"</formula>
    </cfRule>
    <cfRule type="expression" dxfId="463" priority="74" stopIfTrue="1">
      <formula>$E$6="（単位：円）"</formula>
    </cfRule>
    <cfRule type="expression" dxfId="462" priority="75" stopIfTrue="1">
      <formula>$E$6="（単位：千円）"</formula>
    </cfRule>
  </conditionalFormatting>
  <conditionalFormatting sqref="D8:E8 D29">
    <cfRule type="expression" dxfId="461" priority="70" stopIfTrue="1">
      <formula>$E$6="（単位：百万円）"</formula>
    </cfRule>
    <cfRule type="expression" dxfId="460" priority="71" stopIfTrue="1">
      <formula>$E$6="（単位：円）"</formula>
    </cfRule>
    <cfRule type="expression" dxfId="459" priority="72" stopIfTrue="1">
      <formula>$E$6="（単位：千円）"</formula>
    </cfRule>
  </conditionalFormatting>
  <conditionalFormatting sqref="D8:E8 E29">
    <cfRule type="expression" dxfId="458" priority="67" stopIfTrue="1">
      <formula>$E$6="（単位：百万円）"</formula>
    </cfRule>
    <cfRule type="expression" dxfId="457" priority="68" stopIfTrue="1">
      <formula>$E$6="（単位：円）"</formula>
    </cfRule>
    <cfRule type="expression" dxfId="456" priority="69" stopIfTrue="1">
      <formula>$E$6="（単位：千円）"</formula>
    </cfRule>
  </conditionalFormatting>
  <conditionalFormatting sqref="D8:E8 D30">
    <cfRule type="expression" dxfId="455" priority="64" stopIfTrue="1">
      <formula>$E$6="（単位：百万円）"</formula>
    </cfRule>
    <cfRule type="expression" dxfId="454" priority="65" stopIfTrue="1">
      <formula>$E$6="（単位：円）"</formula>
    </cfRule>
    <cfRule type="expression" dxfId="453" priority="66" stopIfTrue="1">
      <formula>$E$6="（単位：千円）"</formula>
    </cfRule>
  </conditionalFormatting>
  <conditionalFormatting sqref="D8:E8 E30">
    <cfRule type="expression" dxfId="452" priority="61" stopIfTrue="1">
      <formula>$E$6="（単位：百万円）"</formula>
    </cfRule>
    <cfRule type="expression" dxfId="451" priority="62" stopIfTrue="1">
      <formula>$E$6="（単位：円）"</formula>
    </cfRule>
    <cfRule type="expression" dxfId="450" priority="63" stopIfTrue="1">
      <formula>$E$6="（単位：千円）"</formula>
    </cfRule>
  </conditionalFormatting>
  <conditionalFormatting sqref="D8:E8 D31">
    <cfRule type="expression" dxfId="449" priority="58" stopIfTrue="1">
      <formula>$E$6="（単位：百万円）"</formula>
    </cfRule>
    <cfRule type="expression" dxfId="448" priority="59" stopIfTrue="1">
      <formula>$E$6="（単位：円）"</formula>
    </cfRule>
    <cfRule type="expression" dxfId="447" priority="60" stopIfTrue="1">
      <formula>$E$6="（単位：千円）"</formula>
    </cfRule>
  </conditionalFormatting>
  <conditionalFormatting sqref="D8:E8 E31">
    <cfRule type="expression" dxfId="446" priority="55" stopIfTrue="1">
      <formula>$E$6="（単位：百万円）"</formula>
    </cfRule>
    <cfRule type="expression" dxfId="445" priority="56" stopIfTrue="1">
      <formula>$E$6="（単位：円）"</formula>
    </cfRule>
    <cfRule type="expression" dxfId="444" priority="57" stopIfTrue="1">
      <formula>$E$6="（単位：千円）"</formula>
    </cfRule>
  </conditionalFormatting>
  <conditionalFormatting sqref="D8:E8 D32">
    <cfRule type="expression" dxfId="443" priority="52" stopIfTrue="1">
      <formula>$E$6="（単位：百万円）"</formula>
    </cfRule>
    <cfRule type="expression" dxfId="442" priority="53" stopIfTrue="1">
      <formula>$E$6="（単位：円）"</formula>
    </cfRule>
    <cfRule type="expression" dxfId="441" priority="54" stopIfTrue="1">
      <formula>$E$6="（単位：千円）"</formula>
    </cfRule>
  </conditionalFormatting>
  <conditionalFormatting sqref="D8:E8 E32">
    <cfRule type="expression" dxfId="440" priority="49" stopIfTrue="1">
      <formula>$E$6="（単位：百万円）"</formula>
    </cfRule>
    <cfRule type="expression" dxfId="439" priority="50" stopIfTrue="1">
      <formula>$E$6="（単位：円）"</formula>
    </cfRule>
    <cfRule type="expression" dxfId="438" priority="51" stopIfTrue="1">
      <formula>$E$6="（単位：千円）"</formula>
    </cfRule>
  </conditionalFormatting>
  <conditionalFormatting sqref="D8:E8 D33">
    <cfRule type="expression" dxfId="437" priority="46" stopIfTrue="1">
      <formula>$E$6="（単位：百万円）"</formula>
    </cfRule>
    <cfRule type="expression" dxfId="436" priority="47" stopIfTrue="1">
      <formula>$E$6="（単位：円）"</formula>
    </cfRule>
    <cfRule type="expression" dxfId="435" priority="48" stopIfTrue="1">
      <formula>$E$6="（単位：千円）"</formula>
    </cfRule>
  </conditionalFormatting>
  <conditionalFormatting sqref="D8:E8 E33">
    <cfRule type="expression" dxfId="434" priority="43" stopIfTrue="1">
      <formula>$E$6="（単位：百万円）"</formula>
    </cfRule>
    <cfRule type="expression" dxfId="433" priority="44" stopIfTrue="1">
      <formula>$E$6="（単位：円）"</formula>
    </cfRule>
    <cfRule type="expression" dxfId="432" priority="45" stopIfTrue="1">
      <formula>$E$6="（単位：千円）"</formula>
    </cfRule>
  </conditionalFormatting>
  <conditionalFormatting sqref="D8:E8 D35">
    <cfRule type="expression" dxfId="431" priority="40" stopIfTrue="1">
      <formula>$E$6="（単位：百万円）"</formula>
    </cfRule>
    <cfRule type="expression" dxfId="430" priority="41" stopIfTrue="1">
      <formula>$E$6="（単位：円）"</formula>
    </cfRule>
    <cfRule type="expression" dxfId="429" priority="42" stopIfTrue="1">
      <formula>$E$6="（単位：千円）"</formula>
    </cfRule>
  </conditionalFormatting>
  <conditionalFormatting sqref="D8:E8 E35">
    <cfRule type="expression" dxfId="428" priority="37" stopIfTrue="1">
      <formula>$E$6="（単位：百万円）"</formula>
    </cfRule>
    <cfRule type="expression" dxfId="427" priority="38" stopIfTrue="1">
      <formula>$E$6="（単位：円）"</formula>
    </cfRule>
    <cfRule type="expression" dxfId="426" priority="39" stopIfTrue="1">
      <formula>$E$6="（単位：千円）"</formula>
    </cfRule>
  </conditionalFormatting>
  <conditionalFormatting sqref="D8:E8 D36">
    <cfRule type="expression" dxfId="425" priority="34" stopIfTrue="1">
      <formula>$E$6="（単位：百万円）"</formula>
    </cfRule>
    <cfRule type="expression" dxfId="424" priority="35" stopIfTrue="1">
      <formula>$E$6="（単位：円）"</formula>
    </cfRule>
    <cfRule type="expression" dxfId="423" priority="36" stopIfTrue="1">
      <formula>$E$6="（単位：千円）"</formula>
    </cfRule>
  </conditionalFormatting>
  <conditionalFormatting sqref="D8:E8 E36">
    <cfRule type="expression" dxfId="422" priority="31" stopIfTrue="1">
      <formula>$E$6="（単位：百万円）"</formula>
    </cfRule>
    <cfRule type="expression" dxfId="421" priority="32" stopIfTrue="1">
      <formula>$E$6="（単位：円）"</formula>
    </cfRule>
    <cfRule type="expression" dxfId="420" priority="33" stopIfTrue="1">
      <formula>$E$6="（単位：千円）"</formula>
    </cfRule>
  </conditionalFormatting>
  <conditionalFormatting sqref="D8:E8 D38">
    <cfRule type="expression" dxfId="419" priority="28" stopIfTrue="1">
      <formula>$E$6="（単位：百万円）"</formula>
    </cfRule>
    <cfRule type="expression" dxfId="418" priority="29" stopIfTrue="1">
      <formula>$E$6="（単位：円）"</formula>
    </cfRule>
    <cfRule type="expression" dxfId="417" priority="30" stopIfTrue="1">
      <formula>$E$6="（単位：千円）"</formula>
    </cfRule>
  </conditionalFormatting>
  <conditionalFormatting sqref="D8:E8 E38">
    <cfRule type="expression" dxfId="416" priority="25" stopIfTrue="1">
      <formula>$E$6="（単位：百万円）"</formula>
    </cfRule>
    <cfRule type="expression" dxfId="415" priority="26" stopIfTrue="1">
      <formula>$E$6="（単位：円）"</formula>
    </cfRule>
    <cfRule type="expression" dxfId="414" priority="27" stopIfTrue="1">
      <formula>$E$6="（単位：千円）"</formula>
    </cfRule>
  </conditionalFormatting>
  <conditionalFormatting sqref="D8:E8 D39">
    <cfRule type="expression" dxfId="413" priority="22" stopIfTrue="1">
      <formula>$E$6="（単位：百万円）"</formula>
    </cfRule>
    <cfRule type="expression" dxfId="412" priority="23" stopIfTrue="1">
      <formula>$E$6="（単位：円）"</formula>
    </cfRule>
    <cfRule type="expression" dxfId="411" priority="24" stopIfTrue="1">
      <formula>$E$6="（単位：千円）"</formula>
    </cfRule>
  </conditionalFormatting>
  <conditionalFormatting sqref="D8:E8 E39">
    <cfRule type="expression" dxfId="410" priority="19" stopIfTrue="1">
      <formula>$E$6="（単位：百万円）"</formula>
    </cfRule>
    <cfRule type="expression" dxfId="409" priority="20" stopIfTrue="1">
      <formula>$E$6="（単位：円）"</formula>
    </cfRule>
    <cfRule type="expression" dxfId="408" priority="21" stopIfTrue="1">
      <formula>$E$6="（単位：千円）"</formula>
    </cfRule>
  </conditionalFormatting>
  <conditionalFormatting sqref="D8:E8 D40">
    <cfRule type="expression" dxfId="407" priority="16" stopIfTrue="1">
      <formula>$E$6="（単位：百万円）"</formula>
    </cfRule>
    <cfRule type="expression" dxfId="406" priority="17" stopIfTrue="1">
      <formula>$E$6="（単位：円）"</formula>
    </cfRule>
    <cfRule type="expression" dxfId="405" priority="18" stopIfTrue="1">
      <formula>$E$6="（単位：千円）"</formula>
    </cfRule>
  </conditionalFormatting>
  <conditionalFormatting sqref="D8:E8 E40">
    <cfRule type="expression" dxfId="404" priority="13" stopIfTrue="1">
      <formula>$E$6="（単位：百万円）"</formula>
    </cfRule>
    <cfRule type="expression" dxfId="403" priority="14" stopIfTrue="1">
      <formula>$E$6="（単位：円）"</formula>
    </cfRule>
    <cfRule type="expression" dxfId="402" priority="15" stopIfTrue="1">
      <formula>$E$6="（単位：千円）"</formula>
    </cfRule>
  </conditionalFormatting>
  <conditionalFormatting sqref="D8:E8 D41">
    <cfRule type="expression" dxfId="401" priority="10" stopIfTrue="1">
      <formula>$E$6="（単位：百万円）"</formula>
    </cfRule>
    <cfRule type="expression" dxfId="400" priority="11" stopIfTrue="1">
      <formula>$E$6="（単位：円）"</formula>
    </cfRule>
    <cfRule type="expression" dxfId="399" priority="12" stopIfTrue="1">
      <formula>$E$6="（単位：千円）"</formula>
    </cfRule>
  </conditionalFormatting>
  <conditionalFormatting sqref="D8:E8 E41">
    <cfRule type="expression" dxfId="398" priority="7" stopIfTrue="1">
      <formula>$E$6="（単位：百万円）"</formula>
    </cfRule>
    <cfRule type="expression" dxfId="397" priority="8" stopIfTrue="1">
      <formula>$E$6="（単位：円）"</formula>
    </cfRule>
    <cfRule type="expression" dxfId="396" priority="9" stopIfTrue="1">
      <formula>$E$6="（単位：千円）"</formula>
    </cfRule>
  </conditionalFormatting>
  <conditionalFormatting sqref="D8:E8 D42">
    <cfRule type="expression" dxfId="395" priority="4" stopIfTrue="1">
      <formula>$E$6="（単位：百万円）"</formula>
    </cfRule>
    <cfRule type="expression" dxfId="394" priority="5" stopIfTrue="1">
      <formula>$E$6="（単位：円）"</formula>
    </cfRule>
    <cfRule type="expression" dxfId="393" priority="6" stopIfTrue="1">
      <formula>$E$6="（単位：千円）"</formula>
    </cfRule>
  </conditionalFormatting>
  <conditionalFormatting sqref="D8:E8 E42">
    <cfRule type="expression" dxfId="392" priority="1" stopIfTrue="1">
      <formula>$E$6="（単位：百万円）"</formula>
    </cfRule>
    <cfRule type="expression" dxfId="391" priority="2" stopIfTrue="1">
      <formula>$E$6="（単位：円）"</formula>
    </cfRule>
    <cfRule type="expression" dxfId="390" priority="3" stopIfTrue="1">
      <formula>$E$6="（単位：千円）"</formula>
    </cfRule>
  </conditionalFormatting>
  <dataValidations count="1">
    <dataValidation type="list" allowBlank="1" showInputMessage="1" showErrorMessage="1" sqref="E6" xr:uid="{2C36A734-6C3D-4D83-8C06-64B0CD3E89F1}">
      <formula1>"（単位：円）,（単位：千円）,（単位：百万円）"</formula1>
    </dataValidation>
  </dataValidations>
  <printOptions horizontalCentered="1"/>
  <pageMargins left="0.3888888888888889" right="0.3888888888888889" top="0.3888888888888889" bottom="0.3888888888888889" header="0.19444444444444445" footer="0.19444444444444445"/>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B81CE-6045-4BDA-896A-524840E53D39}">
  <sheetPr>
    <pageSetUpPr fitToPage="1"/>
  </sheetPr>
  <dimension ref="A1:F12"/>
  <sheetViews>
    <sheetView workbookViewId="0">
      <selection activeCell="B8" sqref="B8"/>
    </sheetView>
  </sheetViews>
  <sheetFormatPr defaultColWidth="8.875" defaultRowHeight="20.25" customHeight="1" x14ac:dyDescent="0.15"/>
  <cols>
    <col min="1" max="1" width="23.375" style="16" customWidth="1"/>
    <col min="2" max="6" width="20.875" style="16" customWidth="1"/>
    <col min="7" max="16384" width="8.875" style="16"/>
  </cols>
  <sheetData>
    <row r="1" spans="1:6" ht="20.25" customHeight="1" x14ac:dyDescent="0.15">
      <c r="A1" s="68" t="s">
        <v>389</v>
      </c>
      <c r="B1" s="81"/>
      <c r="C1" s="81"/>
      <c r="D1" s="81"/>
      <c r="E1" s="81"/>
      <c r="F1" s="81"/>
    </row>
    <row r="2" spans="1:6" ht="18" customHeight="1" x14ac:dyDescent="0.15">
      <c r="A2" s="16" t="str">
        <f>"自治体名："&amp;自治体名</f>
        <v>自治体名：小鹿野町</v>
      </c>
      <c r="B2" s="46"/>
      <c r="C2" s="46"/>
      <c r="D2" s="46"/>
      <c r="E2" s="46"/>
      <c r="F2" s="47"/>
    </row>
    <row r="3" spans="1:6" ht="18" customHeight="1" x14ac:dyDescent="0.15">
      <c r="A3" s="16" t="str">
        <f>"年度："&amp;年度</f>
        <v>年度：令和3年度</v>
      </c>
      <c r="B3" s="46"/>
      <c r="C3" s="46"/>
      <c r="D3" s="46"/>
      <c r="E3" s="46"/>
      <c r="F3" s="47"/>
    </row>
    <row r="4" spans="1:6" ht="18" customHeight="1" x14ac:dyDescent="0.15">
      <c r="A4" s="46"/>
      <c r="B4" s="46"/>
      <c r="C4" s="46"/>
      <c r="D4" s="46"/>
      <c r="E4" s="46"/>
      <c r="F4" s="47" t="str">
        <f>単位</f>
        <v>（単位：千円）</v>
      </c>
    </row>
    <row r="5" spans="1:6" ht="20.25" customHeight="1" x14ac:dyDescent="0.15">
      <c r="A5" s="82" t="s">
        <v>176</v>
      </c>
      <c r="B5" s="84" t="s">
        <v>7</v>
      </c>
      <c r="C5" s="84" t="s">
        <v>390</v>
      </c>
      <c r="D5" s="84"/>
      <c r="E5" s="84"/>
      <c r="F5" s="84"/>
    </row>
    <row r="6" spans="1:6" ht="20.25" customHeight="1" x14ac:dyDescent="0.15">
      <c r="A6" s="82"/>
      <c r="B6" s="84"/>
      <c r="C6" s="84" t="s">
        <v>383</v>
      </c>
      <c r="D6" s="84" t="s">
        <v>391</v>
      </c>
      <c r="E6" s="84" t="s">
        <v>365</v>
      </c>
      <c r="F6" s="84" t="s">
        <v>248</v>
      </c>
    </row>
    <row r="7" spans="1:6" ht="20.25" customHeight="1" thickBot="1" x14ac:dyDescent="0.2">
      <c r="A7" s="83"/>
      <c r="B7" s="85"/>
      <c r="C7" s="85"/>
      <c r="D7" s="85"/>
      <c r="E7" s="85"/>
      <c r="F7" s="85"/>
    </row>
    <row r="8" spans="1:6" ht="20.25" customHeight="1" thickTop="1" x14ac:dyDescent="0.15">
      <c r="A8" s="48" t="s">
        <v>106</v>
      </c>
      <c r="B8" s="49">
        <v>6385142547</v>
      </c>
      <c r="C8" s="49">
        <v>1202641320</v>
      </c>
      <c r="D8" s="49">
        <v>284781744</v>
      </c>
      <c r="E8" s="49">
        <v>3772677567</v>
      </c>
      <c r="F8" s="49">
        <v>1125041916</v>
      </c>
    </row>
    <row r="9" spans="1:6" ht="20.25" customHeight="1" x14ac:dyDescent="0.15">
      <c r="A9" s="48" t="s">
        <v>392</v>
      </c>
      <c r="B9" s="49">
        <v>494249680</v>
      </c>
      <c r="C9" s="49">
        <v>47131436</v>
      </c>
      <c r="D9" s="49">
        <v>288718912</v>
      </c>
      <c r="E9" s="49">
        <v>158399332</v>
      </c>
      <c r="F9" s="49" t="s">
        <v>19</v>
      </c>
    </row>
    <row r="10" spans="1:6" ht="20.25" customHeight="1" x14ac:dyDescent="0.15">
      <c r="A10" s="48" t="s">
        <v>393</v>
      </c>
      <c r="B10" s="49">
        <v>675446381</v>
      </c>
      <c r="C10" s="49">
        <v>0</v>
      </c>
      <c r="D10" s="49">
        <v>102341344</v>
      </c>
      <c r="E10" s="49">
        <v>573105037</v>
      </c>
      <c r="F10" s="49" t="s">
        <v>19</v>
      </c>
    </row>
    <row r="11" spans="1:6" ht="20.25" customHeight="1" x14ac:dyDescent="0.15">
      <c r="A11" s="48" t="s">
        <v>248</v>
      </c>
      <c r="B11" s="49" t="s">
        <v>19</v>
      </c>
      <c r="C11" s="49" t="s">
        <v>19</v>
      </c>
      <c r="D11" s="49" t="s">
        <v>19</v>
      </c>
      <c r="E11" s="49" t="s">
        <v>19</v>
      </c>
      <c r="F11" s="49" t="s">
        <v>19</v>
      </c>
    </row>
    <row r="12" spans="1:6" ht="20.25" customHeight="1" x14ac:dyDescent="0.15">
      <c r="A12" s="50" t="s">
        <v>109</v>
      </c>
      <c r="B12" s="49">
        <v>7554838608</v>
      </c>
      <c r="C12" s="49">
        <v>1249772756</v>
      </c>
      <c r="D12" s="49">
        <v>675842000</v>
      </c>
      <c r="E12" s="49">
        <v>4504181936</v>
      </c>
      <c r="F12" s="49">
        <v>1125041916</v>
      </c>
    </row>
  </sheetData>
  <mergeCells count="8">
    <mergeCell ref="A1:F1"/>
    <mergeCell ref="A5:A7"/>
    <mergeCell ref="B5:B7"/>
    <mergeCell ref="C5:F5"/>
    <mergeCell ref="C6:C7"/>
    <mergeCell ref="D6:D7"/>
    <mergeCell ref="E6:E7"/>
    <mergeCell ref="F6:F7"/>
  </mergeCells>
  <phoneticPr fontId="7"/>
  <conditionalFormatting sqref="B8:F12">
    <cfRule type="expression" dxfId="5" priority="1" stopIfTrue="1">
      <formula>$F$4="（単位：百万円）"</formula>
    </cfRule>
    <cfRule type="expression" dxfId="4" priority="2" stopIfTrue="1">
      <formula>$F$4="（単位：円）"</formula>
    </cfRule>
    <cfRule type="expression" dxfId="3" priority="3" stopIfTrue="1">
      <formula>$F$4="（単位：千円）"</formula>
    </cfRule>
  </conditionalFormatting>
  <dataValidations count="1">
    <dataValidation type="list" allowBlank="1" showInputMessage="1" showErrorMessage="1" sqref="F4" xr:uid="{279623A8-41B4-4101-826C-64EEBC78A544}">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737DA-6A42-4E92-ABA3-14962AB9B673}">
  <sheetPr>
    <pageSetUpPr fitToPage="1"/>
  </sheetPr>
  <dimension ref="A1:B9"/>
  <sheetViews>
    <sheetView workbookViewId="0"/>
  </sheetViews>
  <sheetFormatPr defaultColWidth="8.875" defaultRowHeight="11.25" x14ac:dyDescent="0.15"/>
  <cols>
    <col min="1" max="1" width="60.875" style="15" customWidth="1"/>
    <col min="2" max="2" width="40.875" style="15" customWidth="1"/>
    <col min="3" max="16384" width="8.875" style="15"/>
  </cols>
  <sheetData>
    <row r="1" spans="1:2" ht="21" x14ac:dyDescent="0.2">
      <c r="A1" s="22" t="s">
        <v>394</v>
      </c>
    </row>
    <row r="2" spans="1:2" ht="13.5" x14ac:dyDescent="0.15">
      <c r="A2" s="16" t="str">
        <f>"自治体名："&amp;自治体名</f>
        <v>自治体名：小鹿野町</v>
      </c>
    </row>
    <row r="3" spans="1:2" ht="13.5" x14ac:dyDescent="0.15">
      <c r="A3" s="16" t="str">
        <f>"年度："&amp;年度</f>
        <v>年度：令和3年度</v>
      </c>
    </row>
    <row r="4" spans="1:2" ht="13.5" x14ac:dyDescent="0.15">
      <c r="B4" s="17" t="str">
        <f>単位</f>
        <v>（単位：千円）</v>
      </c>
    </row>
    <row r="5" spans="1:2" ht="22.5" customHeight="1" x14ac:dyDescent="0.15">
      <c r="A5" s="24" t="s">
        <v>244</v>
      </c>
      <c r="B5" s="24" t="s">
        <v>333</v>
      </c>
    </row>
    <row r="6" spans="1:2" ht="18" customHeight="1" x14ac:dyDescent="0.15">
      <c r="A6" s="20" t="s">
        <v>395</v>
      </c>
      <c r="B6" s="21">
        <v>0</v>
      </c>
    </row>
    <row r="7" spans="1:2" ht="18" customHeight="1" x14ac:dyDescent="0.15">
      <c r="A7" s="20" t="s">
        <v>396</v>
      </c>
      <c r="B7" s="21">
        <v>652998345</v>
      </c>
    </row>
    <row r="8" spans="1:2" ht="18" customHeight="1" x14ac:dyDescent="0.15">
      <c r="A8" s="20" t="s">
        <v>397</v>
      </c>
      <c r="B8" s="21">
        <v>0</v>
      </c>
    </row>
    <row r="9" spans="1:2" ht="18" customHeight="1" x14ac:dyDescent="0.15">
      <c r="A9" s="26" t="s">
        <v>109</v>
      </c>
      <c r="B9" s="21">
        <f>SUM(B6:B8)</f>
        <v>652998345</v>
      </c>
    </row>
  </sheetData>
  <phoneticPr fontId="7"/>
  <conditionalFormatting sqref="B6:B9">
    <cfRule type="expression" dxfId="2" priority="1" stopIfTrue="1">
      <formula>$B$4="（単位：百万円）"</formula>
    </cfRule>
    <cfRule type="expression" dxfId="1" priority="2" stopIfTrue="1">
      <formula>$B$4="（単位：円）"</formula>
    </cfRule>
    <cfRule type="expression" dxfId="0" priority="3" stopIfTrue="1">
      <formula>$B$4="（単位：千円）"</formula>
    </cfRule>
  </conditionalFormatting>
  <dataValidations count="1">
    <dataValidation type="list" allowBlank="1" showInputMessage="1" showErrorMessage="1" sqref="B4" xr:uid="{0709B86D-6065-4D79-9FA2-ABD87309635F}">
      <formula1>"（単位：円）,（単位：千円）,（単位：百万円）"</formula1>
    </dataValidation>
  </dataValidations>
  <pageMargins left="0.39370078740157483" right="0.39370078740157483" top="0.39370078740157483" bottom="0.39370078740157483" header="0.19685039370078741"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
  <sheetViews>
    <sheetView workbookViewId="0">
      <selection activeCell="E6" sqref="E6"/>
    </sheetView>
  </sheetViews>
  <sheetFormatPr defaultColWidth="8.875" defaultRowHeight="11.25" x14ac:dyDescent="0.15"/>
  <cols>
    <col min="1" max="1" width="30.875" style="12" customWidth="1"/>
    <col min="2" max="7" width="18.875" style="12" customWidth="1"/>
    <col min="8" max="16384" width="8.875" style="12"/>
  </cols>
  <sheetData>
    <row r="1" spans="1:5" ht="17.100000000000001" customHeight="1" x14ac:dyDescent="0.15">
      <c r="E1" s="13" t="s">
        <v>107</v>
      </c>
    </row>
    <row r="2" spans="1:5" ht="21" x14ac:dyDescent="0.15">
      <c r="A2" s="55" t="s">
        <v>108</v>
      </c>
      <c r="B2" s="56"/>
      <c r="C2" s="56"/>
      <c r="D2" s="56"/>
      <c r="E2" s="56"/>
    </row>
    <row r="3" spans="1:5" ht="13.5" x14ac:dyDescent="0.15">
      <c r="A3" s="57" t="s">
        <v>77</v>
      </c>
      <c r="B3" s="56"/>
      <c r="C3" s="56"/>
      <c r="D3" s="56"/>
      <c r="E3" s="56"/>
    </row>
    <row r="4" spans="1:5" ht="13.5" x14ac:dyDescent="0.15">
      <c r="A4" s="57" t="s">
        <v>78</v>
      </c>
      <c r="B4" s="56"/>
      <c r="C4" s="56"/>
      <c r="D4" s="56"/>
      <c r="E4" s="56"/>
    </row>
    <row r="5" spans="1:5" ht="13.5" x14ac:dyDescent="0.15">
      <c r="A5" s="10" t="s">
        <v>3</v>
      </c>
    </row>
    <row r="6" spans="1:5" ht="17.100000000000001" customHeight="1" x14ac:dyDescent="0.15">
      <c r="A6" s="10" t="s">
        <v>4</v>
      </c>
      <c r="E6" s="11" t="s">
        <v>5</v>
      </c>
    </row>
    <row r="7" spans="1:5" ht="13.5" x14ac:dyDescent="0.15">
      <c r="A7" s="65" t="s">
        <v>6</v>
      </c>
      <c r="B7" s="65" t="s">
        <v>109</v>
      </c>
      <c r="C7" s="66"/>
      <c r="D7" s="66"/>
      <c r="E7" s="67"/>
    </row>
    <row r="8" spans="1:5" ht="27" customHeight="1" x14ac:dyDescent="0.15">
      <c r="A8" s="58"/>
      <c r="B8" s="58"/>
      <c r="C8" s="14" t="s">
        <v>110</v>
      </c>
      <c r="D8" s="14" t="s">
        <v>111</v>
      </c>
      <c r="E8" s="5"/>
    </row>
    <row r="9" spans="1:5" ht="17.100000000000001" customHeight="1" x14ac:dyDescent="0.15">
      <c r="A9" s="1" t="s">
        <v>112</v>
      </c>
      <c r="B9" s="6">
        <v>12085608548</v>
      </c>
      <c r="C9" s="6">
        <v>21147037851</v>
      </c>
      <c r="D9" s="6">
        <v>-9061429303</v>
      </c>
      <c r="E9" s="8"/>
    </row>
    <row r="10" spans="1:5" ht="17.100000000000001" customHeight="1" x14ac:dyDescent="0.15">
      <c r="A10" s="3" t="s">
        <v>113</v>
      </c>
      <c r="B10" s="7">
        <v>-6385142547</v>
      </c>
      <c r="C10" s="4"/>
      <c r="D10" s="7">
        <v>-6385142547</v>
      </c>
      <c r="E10" s="4"/>
    </row>
    <row r="11" spans="1:5" ht="17.100000000000001" customHeight="1" x14ac:dyDescent="0.15">
      <c r="A11" s="3" t="s">
        <v>114</v>
      </c>
      <c r="B11" s="7">
        <v>6389889753</v>
      </c>
      <c r="C11" s="4"/>
      <c r="D11" s="7">
        <v>6389889753</v>
      </c>
      <c r="E11" s="4"/>
    </row>
    <row r="12" spans="1:5" ht="17.100000000000001" customHeight="1" x14ac:dyDescent="0.15">
      <c r="A12" s="3" t="s">
        <v>115</v>
      </c>
      <c r="B12" s="7">
        <v>5140116997</v>
      </c>
      <c r="C12" s="4"/>
      <c r="D12" s="7">
        <v>5140116997</v>
      </c>
      <c r="E12" s="4"/>
    </row>
    <row r="13" spans="1:5" ht="17.100000000000001" customHeight="1" x14ac:dyDescent="0.15">
      <c r="A13" s="3" t="s">
        <v>116</v>
      </c>
      <c r="B13" s="7">
        <v>1249772756</v>
      </c>
      <c r="C13" s="4"/>
      <c r="D13" s="7">
        <v>1249772756</v>
      </c>
      <c r="E13" s="4"/>
    </row>
    <row r="14" spans="1:5" ht="17.100000000000001" customHeight="1" x14ac:dyDescent="0.15">
      <c r="A14" s="1" t="s">
        <v>117</v>
      </c>
      <c r="B14" s="6">
        <v>4747206</v>
      </c>
      <c r="C14" s="8"/>
      <c r="D14" s="6">
        <v>4747206</v>
      </c>
      <c r="E14" s="8"/>
    </row>
    <row r="15" spans="1:5" ht="17.100000000000001" customHeight="1" x14ac:dyDescent="0.15">
      <c r="A15" s="3" t="s">
        <v>118</v>
      </c>
      <c r="B15" s="4"/>
      <c r="C15" s="7">
        <v>361442249</v>
      </c>
      <c r="D15" s="7">
        <v>-361442249</v>
      </c>
      <c r="E15" s="4"/>
    </row>
    <row r="16" spans="1:5" ht="17.100000000000001" customHeight="1" x14ac:dyDescent="0.15">
      <c r="A16" s="3" t="s">
        <v>119</v>
      </c>
      <c r="B16" s="4"/>
      <c r="C16" s="7">
        <v>494249680</v>
      </c>
      <c r="D16" s="7">
        <v>-494249680</v>
      </c>
      <c r="E16" s="4"/>
    </row>
    <row r="17" spans="1:5" ht="17.100000000000001" customHeight="1" x14ac:dyDescent="0.15">
      <c r="A17" s="3" t="s">
        <v>120</v>
      </c>
      <c r="B17" s="4"/>
      <c r="C17" s="7">
        <v>-647473887</v>
      </c>
      <c r="D17" s="7">
        <v>647473887</v>
      </c>
      <c r="E17" s="4"/>
    </row>
    <row r="18" spans="1:5" ht="17.100000000000001" customHeight="1" x14ac:dyDescent="0.15">
      <c r="A18" s="3" t="s">
        <v>121</v>
      </c>
      <c r="B18" s="4"/>
      <c r="C18" s="7">
        <v>675446381</v>
      </c>
      <c r="D18" s="7">
        <v>-675446381</v>
      </c>
      <c r="E18" s="4"/>
    </row>
    <row r="19" spans="1:5" ht="17.100000000000001" customHeight="1" x14ac:dyDescent="0.15">
      <c r="A19" s="3" t="s">
        <v>122</v>
      </c>
      <c r="B19" s="4"/>
      <c r="C19" s="7">
        <v>-160779925</v>
      </c>
      <c r="D19" s="7">
        <v>160779925</v>
      </c>
      <c r="E19" s="4"/>
    </row>
    <row r="20" spans="1:5" ht="17.100000000000001" customHeight="1" x14ac:dyDescent="0.15">
      <c r="A20" s="3" t="s">
        <v>123</v>
      </c>
      <c r="B20" s="7" t="s">
        <v>19</v>
      </c>
      <c r="C20" s="7" t="s">
        <v>19</v>
      </c>
      <c r="D20" s="4"/>
      <c r="E20" s="4"/>
    </row>
    <row r="21" spans="1:5" ht="17.100000000000001" customHeight="1" x14ac:dyDescent="0.15">
      <c r="A21" s="3" t="s">
        <v>124</v>
      </c>
      <c r="B21" s="7" t="s">
        <v>19</v>
      </c>
      <c r="C21" s="7" t="s">
        <v>19</v>
      </c>
      <c r="D21" s="4"/>
      <c r="E21" s="4"/>
    </row>
    <row r="22" spans="1:5" ht="17.100000000000001" customHeight="1" x14ac:dyDescent="0.15">
      <c r="A22" s="3" t="s">
        <v>125</v>
      </c>
      <c r="B22" s="7" t="s">
        <v>19</v>
      </c>
      <c r="C22" s="7" t="s">
        <v>19</v>
      </c>
      <c r="D22" s="7" t="s">
        <v>19</v>
      </c>
      <c r="E22" s="4"/>
    </row>
    <row r="23" spans="1:5" ht="17.100000000000001" customHeight="1" x14ac:dyDescent="0.15">
      <c r="A23" s="1" t="s">
        <v>126</v>
      </c>
      <c r="B23" s="6">
        <v>4747206</v>
      </c>
      <c r="C23" s="6">
        <v>361442249</v>
      </c>
      <c r="D23" s="6">
        <v>-356695043</v>
      </c>
      <c r="E23" s="8"/>
    </row>
    <row r="24" spans="1:5" ht="17.100000000000001" customHeight="1" x14ac:dyDescent="0.15">
      <c r="A24" s="1" t="s">
        <v>127</v>
      </c>
      <c r="B24" s="6">
        <v>12090355754</v>
      </c>
      <c r="C24" s="6">
        <v>21508480100</v>
      </c>
      <c r="D24" s="6">
        <v>-9418124346</v>
      </c>
      <c r="E24" s="8"/>
    </row>
    <row r="25" spans="1:5" ht="17.100000000000001" customHeight="1" x14ac:dyDescent="0.15">
      <c r="A25" s="2"/>
      <c r="B25" s="2"/>
      <c r="C25" s="2"/>
      <c r="D25" s="2"/>
      <c r="E25" s="2"/>
    </row>
    <row r="26" spans="1:5" x14ac:dyDescent="0.15">
      <c r="A26" s="9"/>
    </row>
    <row r="27" spans="1:5" x14ac:dyDescent="0.15">
      <c r="A27" s="9"/>
    </row>
    <row r="28" spans="1:5" x14ac:dyDescent="0.15">
      <c r="A28" s="9"/>
    </row>
  </sheetData>
  <mergeCells count="6">
    <mergeCell ref="A2:E2"/>
    <mergeCell ref="A3:E3"/>
    <mergeCell ref="A4:E4"/>
    <mergeCell ref="A7:A8"/>
    <mergeCell ref="B7:B8"/>
    <mergeCell ref="C7:E7"/>
  </mergeCells>
  <phoneticPr fontId="7"/>
  <conditionalFormatting sqref="B9:C9">
    <cfRule type="expression" dxfId="389" priority="82" stopIfTrue="1">
      <formula>$E$6="（単位：百万円）"</formula>
    </cfRule>
    <cfRule type="expression" dxfId="388" priority="83" stopIfTrue="1">
      <formula>$E$6="（単位：円）"</formula>
    </cfRule>
    <cfRule type="expression" dxfId="387" priority="84" stopIfTrue="1">
      <formula>$E$6="（単位：千円）"</formula>
    </cfRule>
  </conditionalFormatting>
  <conditionalFormatting sqref="C9 B10">
    <cfRule type="expression" dxfId="386" priority="79" stopIfTrue="1">
      <formula>$E$6="（単位：百万円）"</formula>
    </cfRule>
    <cfRule type="expression" dxfId="385" priority="80" stopIfTrue="1">
      <formula>$E$6="（単位：円）"</formula>
    </cfRule>
    <cfRule type="expression" dxfId="384" priority="81" stopIfTrue="1">
      <formula>$E$6="（単位：千円）"</formula>
    </cfRule>
  </conditionalFormatting>
  <conditionalFormatting sqref="C9 B11">
    <cfRule type="expression" dxfId="383" priority="76" stopIfTrue="1">
      <formula>$E$6="（単位：百万円）"</formula>
    </cfRule>
    <cfRule type="expression" dxfId="382" priority="77" stopIfTrue="1">
      <formula>$E$6="（単位：円）"</formula>
    </cfRule>
    <cfRule type="expression" dxfId="381" priority="78" stopIfTrue="1">
      <formula>$E$6="（単位：千円）"</formula>
    </cfRule>
  </conditionalFormatting>
  <conditionalFormatting sqref="C9 B12">
    <cfRule type="expression" dxfId="380" priority="73" stopIfTrue="1">
      <formula>$E$6="（単位：百万円）"</formula>
    </cfRule>
    <cfRule type="expression" dxfId="379" priority="74" stopIfTrue="1">
      <formula>$E$6="（単位：円）"</formula>
    </cfRule>
    <cfRule type="expression" dxfId="378" priority="75" stopIfTrue="1">
      <formula>$E$6="（単位：千円）"</formula>
    </cfRule>
  </conditionalFormatting>
  <conditionalFormatting sqref="C9 B13">
    <cfRule type="expression" dxfId="377" priority="70" stopIfTrue="1">
      <formula>$E$6="（単位：百万円）"</formula>
    </cfRule>
    <cfRule type="expression" dxfId="376" priority="71" stopIfTrue="1">
      <formula>$E$6="（単位：円）"</formula>
    </cfRule>
    <cfRule type="expression" dxfId="375" priority="72" stopIfTrue="1">
      <formula>$E$6="（単位：千円）"</formula>
    </cfRule>
  </conditionalFormatting>
  <conditionalFormatting sqref="C9 B14">
    <cfRule type="expression" dxfId="374" priority="67" stopIfTrue="1">
      <formula>$E$6="（単位：百万円）"</formula>
    </cfRule>
    <cfRule type="expression" dxfId="373" priority="68" stopIfTrue="1">
      <formula>$E$6="（単位：円）"</formula>
    </cfRule>
    <cfRule type="expression" dxfId="372" priority="69" stopIfTrue="1">
      <formula>$E$6="（単位：千円）"</formula>
    </cfRule>
  </conditionalFormatting>
  <conditionalFormatting sqref="C9:D9">
    <cfRule type="expression" dxfId="371" priority="64" stopIfTrue="1">
      <formula>$E$6="（単位：百万円）"</formula>
    </cfRule>
    <cfRule type="expression" dxfId="370" priority="65" stopIfTrue="1">
      <formula>$E$6="（単位：円）"</formula>
    </cfRule>
    <cfRule type="expression" dxfId="369" priority="66" stopIfTrue="1">
      <formula>$E$6="（単位：千円）"</formula>
    </cfRule>
  </conditionalFormatting>
  <conditionalFormatting sqref="C9 D10">
    <cfRule type="expression" dxfId="368" priority="61" stopIfTrue="1">
      <formula>$E$6="（単位：百万円）"</formula>
    </cfRule>
    <cfRule type="expression" dxfId="367" priority="62" stopIfTrue="1">
      <formula>$E$6="（単位：円）"</formula>
    </cfRule>
    <cfRule type="expression" dxfId="366" priority="63" stopIfTrue="1">
      <formula>$E$6="（単位：千円）"</formula>
    </cfRule>
  </conditionalFormatting>
  <conditionalFormatting sqref="C9 D11">
    <cfRule type="expression" dxfId="365" priority="58" stopIfTrue="1">
      <formula>$E$6="（単位：百万円）"</formula>
    </cfRule>
    <cfRule type="expression" dxfId="364" priority="59" stopIfTrue="1">
      <formula>$E$6="（単位：円）"</formula>
    </cfRule>
    <cfRule type="expression" dxfId="363" priority="60" stopIfTrue="1">
      <formula>$E$6="（単位：千円）"</formula>
    </cfRule>
  </conditionalFormatting>
  <conditionalFormatting sqref="C9 D12">
    <cfRule type="expression" dxfId="362" priority="55" stopIfTrue="1">
      <formula>$E$6="（単位：百万円）"</formula>
    </cfRule>
    <cfRule type="expression" dxfId="361" priority="56" stopIfTrue="1">
      <formula>$E$6="（単位：円）"</formula>
    </cfRule>
    <cfRule type="expression" dxfId="360" priority="57" stopIfTrue="1">
      <formula>$E$6="（単位：千円）"</formula>
    </cfRule>
  </conditionalFormatting>
  <conditionalFormatting sqref="C9 D13">
    <cfRule type="expression" dxfId="359" priority="52" stopIfTrue="1">
      <formula>$E$6="（単位：百万円）"</formula>
    </cfRule>
    <cfRule type="expression" dxfId="358" priority="53" stopIfTrue="1">
      <formula>$E$6="（単位：円）"</formula>
    </cfRule>
    <cfRule type="expression" dxfId="357" priority="54" stopIfTrue="1">
      <formula>$E$6="（単位：千円）"</formula>
    </cfRule>
  </conditionalFormatting>
  <conditionalFormatting sqref="C9 D14">
    <cfRule type="expression" dxfId="356" priority="51" stopIfTrue="1">
      <formula>$E$6="（単位：千円）"</formula>
    </cfRule>
  </conditionalFormatting>
  <conditionalFormatting sqref="C9 D14">
    <cfRule type="expression" dxfId="355" priority="49" stopIfTrue="1">
      <formula>$E$6="（単位：百万円）"</formula>
    </cfRule>
    <cfRule type="expression" dxfId="354" priority="50" stopIfTrue="1">
      <formula>$E$6="（単位：円）"</formula>
    </cfRule>
  </conditionalFormatting>
  <conditionalFormatting sqref="C9 C15">
    <cfRule type="expression" dxfId="353" priority="46" stopIfTrue="1">
      <formula>$E$6="（単位：百万円）"</formula>
    </cfRule>
    <cfRule type="expression" dxfId="352" priority="47" stopIfTrue="1">
      <formula>$E$6="（単位：円）"</formula>
    </cfRule>
    <cfRule type="expression" dxfId="351" priority="48" stopIfTrue="1">
      <formula>$E$6="（単位：千円）"</formula>
    </cfRule>
  </conditionalFormatting>
  <conditionalFormatting sqref="C9 D15">
    <cfRule type="expression" dxfId="350" priority="43" stopIfTrue="1">
      <formula>$E$6="（単位：百万円）"</formula>
    </cfRule>
    <cfRule type="expression" dxfId="349" priority="44" stopIfTrue="1">
      <formula>$E$6="（単位：円）"</formula>
    </cfRule>
    <cfRule type="expression" dxfId="348" priority="45" stopIfTrue="1">
      <formula>$E$6="（単位：千円）"</formula>
    </cfRule>
  </conditionalFormatting>
  <conditionalFormatting sqref="C9 C16">
    <cfRule type="expression" dxfId="347" priority="40" stopIfTrue="1">
      <formula>$E$6="（単位：百万円）"</formula>
    </cfRule>
    <cfRule type="expression" dxfId="346" priority="41" stopIfTrue="1">
      <formula>$E$6="（単位：円）"</formula>
    </cfRule>
    <cfRule type="expression" dxfId="345" priority="42" stopIfTrue="1">
      <formula>$E$6="（単位：千円）"</formula>
    </cfRule>
  </conditionalFormatting>
  <conditionalFormatting sqref="C9 D16">
    <cfRule type="expression" dxfId="344" priority="37" stopIfTrue="1">
      <formula>$E$6="（単位：百万円）"</formula>
    </cfRule>
    <cfRule type="expression" dxfId="343" priority="38" stopIfTrue="1">
      <formula>$E$6="（単位：円）"</formula>
    </cfRule>
    <cfRule type="expression" dxfId="342" priority="39" stopIfTrue="1">
      <formula>$E$6="（単位：千円）"</formula>
    </cfRule>
  </conditionalFormatting>
  <conditionalFormatting sqref="C9 C17">
    <cfRule type="expression" dxfId="341" priority="34" stopIfTrue="1">
      <formula>$E$6="（単位：百万円）"</formula>
    </cfRule>
    <cfRule type="expression" dxfId="340" priority="35" stopIfTrue="1">
      <formula>$E$6="（単位：円）"</formula>
    </cfRule>
    <cfRule type="expression" dxfId="339" priority="36" stopIfTrue="1">
      <formula>$E$6="（単位：千円）"</formula>
    </cfRule>
  </conditionalFormatting>
  <conditionalFormatting sqref="C9 D17">
    <cfRule type="expression" dxfId="338" priority="31" stopIfTrue="1">
      <formula>$E$6="（単位：百万円）"</formula>
    </cfRule>
    <cfRule type="expression" dxfId="337" priority="32" stopIfTrue="1">
      <formula>$E$6="（単位：円）"</formula>
    </cfRule>
    <cfRule type="expression" dxfId="336" priority="33" stopIfTrue="1">
      <formula>$E$6="（単位：千円）"</formula>
    </cfRule>
  </conditionalFormatting>
  <conditionalFormatting sqref="C9 C18">
    <cfRule type="expression" dxfId="335" priority="28" stopIfTrue="1">
      <formula>$E$6="（単位：百万円）"</formula>
    </cfRule>
    <cfRule type="expression" dxfId="334" priority="29" stopIfTrue="1">
      <formula>$E$6="（単位：円）"</formula>
    </cfRule>
    <cfRule type="expression" dxfId="333" priority="30" stopIfTrue="1">
      <formula>$E$6="（単位：千円）"</formula>
    </cfRule>
  </conditionalFormatting>
  <conditionalFormatting sqref="C9 D18">
    <cfRule type="expression" dxfId="332" priority="25" stopIfTrue="1">
      <formula>$E$6="（単位：百万円）"</formula>
    </cfRule>
    <cfRule type="expression" dxfId="331" priority="26" stopIfTrue="1">
      <formula>$E$6="（単位：円）"</formula>
    </cfRule>
    <cfRule type="expression" dxfId="330" priority="27" stopIfTrue="1">
      <formula>$E$6="（単位：千円）"</formula>
    </cfRule>
  </conditionalFormatting>
  <conditionalFormatting sqref="C9 C19">
    <cfRule type="expression" dxfId="329" priority="22" stopIfTrue="1">
      <formula>$E$6="（単位：百万円）"</formula>
    </cfRule>
    <cfRule type="expression" dxfId="328" priority="23" stopIfTrue="1">
      <formula>$E$6="（単位：円）"</formula>
    </cfRule>
    <cfRule type="expression" dxfId="327" priority="24" stopIfTrue="1">
      <formula>$E$6="（単位：千円）"</formula>
    </cfRule>
  </conditionalFormatting>
  <conditionalFormatting sqref="C9 D19">
    <cfRule type="expression" dxfId="326" priority="19" stopIfTrue="1">
      <formula>$E$6="（単位：百万円）"</formula>
    </cfRule>
    <cfRule type="expression" dxfId="325" priority="20" stopIfTrue="1">
      <formula>$E$6="（単位：円）"</formula>
    </cfRule>
    <cfRule type="expression" dxfId="324" priority="21" stopIfTrue="1">
      <formula>$E$6="（単位：千円）"</formula>
    </cfRule>
  </conditionalFormatting>
  <conditionalFormatting sqref="C9 B23">
    <cfRule type="expression" dxfId="323" priority="16" stopIfTrue="1">
      <formula>$E$6="（単位：百万円）"</formula>
    </cfRule>
    <cfRule type="expression" dxfId="322" priority="17" stopIfTrue="1">
      <formula>$E$6="（単位：円）"</formula>
    </cfRule>
    <cfRule type="expression" dxfId="321" priority="18" stopIfTrue="1">
      <formula>$E$6="（単位：千円）"</formula>
    </cfRule>
  </conditionalFormatting>
  <conditionalFormatting sqref="C9 C23">
    <cfRule type="expression" dxfId="320" priority="13" stopIfTrue="1">
      <formula>$E$6="（単位：百万円）"</formula>
    </cfRule>
    <cfRule type="expression" dxfId="319" priority="14" stopIfTrue="1">
      <formula>$E$6="（単位：円）"</formula>
    </cfRule>
    <cfRule type="expression" dxfId="318" priority="15" stopIfTrue="1">
      <formula>$E$6="（単位：千円）"</formula>
    </cfRule>
  </conditionalFormatting>
  <conditionalFormatting sqref="C9 D23">
    <cfRule type="expression" dxfId="317" priority="10" stopIfTrue="1">
      <formula>$E$6="（単位：百万円）"</formula>
    </cfRule>
    <cfRule type="expression" dxfId="316" priority="11" stopIfTrue="1">
      <formula>$E$6="（単位：円）"</formula>
    </cfRule>
    <cfRule type="expression" dxfId="315" priority="12" stopIfTrue="1">
      <formula>$E$6="（単位：千円）"</formula>
    </cfRule>
  </conditionalFormatting>
  <conditionalFormatting sqref="C9 B24">
    <cfRule type="expression" dxfId="314" priority="7" stopIfTrue="1">
      <formula>$E$6="（単位：百万円）"</formula>
    </cfRule>
    <cfRule type="expression" dxfId="313" priority="8" stopIfTrue="1">
      <formula>$E$6="（単位：円）"</formula>
    </cfRule>
    <cfRule type="expression" dxfId="312" priority="9" stopIfTrue="1">
      <formula>$E$6="（単位：千円）"</formula>
    </cfRule>
  </conditionalFormatting>
  <conditionalFormatting sqref="C9 C24">
    <cfRule type="expression" dxfId="311" priority="4" stopIfTrue="1">
      <formula>$E$6="（単位：百万円）"</formula>
    </cfRule>
    <cfRule type="expression" dxfId="310" priority="5" stopIfTrue="1">
      <formula>$E$6="（単位：円）"</formula>
    </cfRule>
    <cfRule type="expression" dxfId="309" priority="6" stopIfTrue="1">
      <formula>$E$6="（単位：千円）"</formula>
    </cfRule>
  </conditionalFormatting>
  <conditionalFormatting sqref="C9 D24">
    <cfRule type="expression" dxfId="308" priority="1" stopIfTrue="1">
      <formula>$E$6="（単位：百万円）"</formula>
    </cfRule>
    <cfRule type="expression" dxfId="307" priority="2" stopIfTrue="1">
      <formula>$E$6="（単位：円）"</formula>
    </cfRule>
    <cfRule type="expression" dxfId="306" priority="3" stopIfTrue="1">
      <formula>$E$6="（単位：千円）"</formula>
    </cfRule>
  </conditionalFormatting>
  <dataValidations count="1">
    <dataValidation type="list" allowBlank="1" showInputMessage="1" showErrorMessage="1" sqref="E6" xr:uid="{D0F34828-5CA4-4FE5-A06B-6D66D8D4AFE0}">
      <formula1>"（単位：円）,（単位：千円）,（単位：百万円）"</formula1>
    </dataValidation>
  </dataValidations>
  <printOptions horizontalCentered="1"/>
  <pageMargins left="0.3888888888888889" right="0.3888888888888889" top="0.3888888888888889" bottom="0.3888888888888889" header="0.19444444444444445" footer="0.1944444444444444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63"/>
  <sheetViews>
    <sheetView workbookViewId="0">
      <selection activeCell="E6" sqref="E6"/>
    </sheetView>
  </sheetViews>
  <sheetFormatPr defaultColWidth="8.875" defaultRowHeight="11.25" x14ac:dyDescent="0.15"/>
  <cols>
    <col min="1" max="1" width="42.875" style="12" customWidth="1"/>
    <col min="2" max="3" width="8.875" style="12" hidden="1" customWidth="1"/>
    <col min="4" max="4" width="10.875" style="12" customWidth="1"/>
    <col min="5" max="5" width="15.875" style="12" customWidth="1"/>
    <col min="6" max="7" width="30.875" style="12" customWidth="1"/>
    <col min="8" max="16384" width="8.875" style="12"/>
  </cols>
  <sheetData>
    <row r="1" spans="1:5" ht="17.100000000000001" customHeight="1" x14ac:dyDescent="0.15">
      <c r="E1" s="13" t="s">
        <v>128</v>
      </c>
    </row>
    <row r="2" spans="1:5" ht="21" x14ac:dyDescent="0.15">
      <c r="A2" s="55" t="s">
        <v>129</v>
      </c>
      <c r="B2" s="56"/>
      <c r="C2" s="56"/>
      <c r="D2" s="56"/>
      <c r="E2" s="56"/>
    </row>
    <row r="3" spans="1:5" ht="13.5" x14ac:dyDescent="0.15">
      <c r="A3" s="57" t="s">
        <v>77</v>
      </c>
      <c r="B3" s="56"/>
      <c r="C3" s="56"/>
      <c r="D3" s="56"/>
      <c r="E3" s="56"/>
    </row>
    <row r="4" spans="1:5" ht="13.5" x14ac:dyDescent="0.15">
      <c r="A4" s="57" t="s">
        <v>78</v>
      </c>
      <c r="B4" s="56"/>
      <c r="C4" s="56"/>
      <c r="D4" s="56"/>
      <c r="E4" s="56"/>
    </row>
    <row r="5" spans="1:5" ht="13.5" x14ac:dyDescent="0.15">
      <c r="A5" s="10" t="s">
        <v>3</v>
      </c>
    </row>
    <row r="6" spans="1:5" ht="17.100000000000001" customHeight="1" x14ac:dyDescent="0.15">
      <c r="A6" s="10" t="s">
        <v>4</v>
      </c>
      <c r="E6" s="11" t="s">
        <v>5</v>
      </c>
    </row>
    <row r="7" spans="1:5" ht="27" customHeight="1" x14ac:dyDescent="0.15">
      <c r="A7" s="58" t="s">
        <v>6</v>
      </c>
      <c r="B7" s="58"/>
      <c r="C7" s="58"/>
      <c r="D7" s="58" t="s">
        <v>7</v>
      </c>
      <c r="E7" s="58"/>
    </row>
    <row r="8" spans="1:5" ht="17.100000000000001" customHeight="1" x14ac:dyDescent="0.15">
      <c r="A8" s="59" t="s">
        <v>130</v>
      </c>
      <c r="B8" s="59"/>
      <c r="C8" s="59"/>
      <c r="D8" s="61"/>
      <c r="E8" s="61"/>
    </row>
    <row r="9" spans="1:5" ht="17.100000000000001" customHeight="1" x14ac:dyDescent="0.15">
      <c r="A9" s="59" t="s">
        <v>131</v>
      </c>
      <c r="B9" s="59"/>
      <c r="C9" s="59"/>
      <c r="D9" s="60">
        <v>5570248406</v>
      </c>
      <c r="E9" s="61"/>
    </row>
    <row r="10" spans="1:5" ht="17.100000000000001" customHeight="1" x14ac:dyDescent="0.15">
      <c r="A10" s="59" t="s">
        <v>132</v>
      </c>
      <c r="B10" s="59"/>
      <c r="C10" s="59"/>
      <c r="D10" s="60">
        <v>2951707192</v>
      </c>
      <c r="E10" s="61"/>
    </row>
    <row r="11" spans="1:5" ht="17.100000000000001" customHeight="1" x14ac:dyDescent="0.15">
      <c r="A11" s="59" t="s">
        <v>133</v>
      </c>
      <c r="B11" s="59"/>
      <c r="C11" s="59"/>
      <c r="D11" s="60">
        <v>1328164839</v>
      </c>
      <c r="E11" s="61"/>
    </row>
    <row r="12" spans="1:5" ht="17.100000000000001" customHeight="1" x14ac:dyDescent="0.15">
      <c r="A12" s="59" t="s">
        <v>134</v>
      </c>
      <c r="B12" s="59"/>
      <c r="C12" s="59"/>
      <c r="D12" s="60">
        <v>1580781123</v>
      </c>
      <c r="E12" s="61"/>
    </row>
    <row r="13" spans="1:5" ht="17.100000000000001" customHeight="1" x14ac:dyDescent="0.15">
      <c r="A13" s="59" t="s">
        <v>135</v>
      </c>
      <c r="B13" s="59"/>
      <c r="C13" s="59"/>
      <c r="D13" s="60">
        <v>25591279</v>
      </c>
      <c r="E13" s="61"/>
    </row>
    <row r="14" spans="1:5" ht="17.100000000000001" customHeight="1" x14ac:dyDescent="0.15">
      <c r="A14" s="59" t="s">
        <v>136</v>
      </c>
      <c r="B14" s="59"/>
      <c r="C14" s="59"/>
      <c r="D14" s="60">
        <v>17169951</v>
      </c>
      <c r="E14" s="61"/>
    </row>
    <row r="15" spans="1:5" ht="17.100000000000001" customHeight="1" x14ac:dyDescent="0.15">
      <c r="A15" s="59" t="s">
        <v>137</v>
      </c>
      <c r="B15" s="59"/>
      <c r="C15" s="59"/>
      <c r="D15" s="60">
        <v>2618541214</v>
      </c>
      <c r="E15" s="61"/>
    </row>
    <row r="16" spans="1:5" ht="17.100000000000001" customHeight="1" x14ac:dyDescent="0.15">
      <c r="A16" s="59" t="s">
        <v>138</v>
      </c>
      <c r="B16" s="59"/>
      <c r="C16" s="59"/>
      <c r="D16" s="60">
        <v>1468391720</v>
      </c>
      <c r="E16" s="61"/>
    </row>
    <row r="17" spans="1:5" ht="17.100000000000001" customHeight="1" x14ac:dyDescent="0.15">
      <c r="A17" s="59" t="s">
        <v>139</v>
      </c>
      <c r="B17" s="59"/>
      <c r="C17" s="59"/>
      <c r="D17" s="60">
        <v>595027572</v>
      </c>
      <c r="E17" s="61"/>
    </row>
    <row r="18" spans="1:5" ht="17.100000000000001" customHeight="1" x14ac:dyDescent="0.15">
      <c r="A18" s="59" t="s">
        <v>140</v>
      </c>
      <c r="B18" s="59"/>
      <c r="C18" s="59"/>
      <c r="D18" s="60">
        <v>552501139</v>
      </c>
      <c r="E18" s="61"/>
    </row>
    <row r="19" spans="1:5" ht="17.100000000000001" customHeight="1" x14ac:dyDescent="0.15">
      <c r="A19" s="59" t="s">
        <v>136</v>
      </c>
      <c r="B19" s="59"/>
      <c r="C19" s="59"/>
      <c r="D19" s="60">
        <v>2620783</v>
      </c>
      <c r="E19" s="61"/>
    </row>
    <row r="20" spans="1:5" ht="17.100000000000001" customHeight="1" x14ac:dyDescent="0.15">
      <c r="A20" s="59" t="s">
        <v>141</v>
      </c>
      <c r="B20" s="59"/>
      <c r="C20" s="59"/>
      <c r="D20" s="60">
        <v>6697399065</v>
      </c>
      <c r="E20" s="61"/>
    </row>
    <row r="21" spans="1:5" ht="17.100000000000001" customHeight="1" x14ac:dyDescent="0.15">
      <c r="A21" s="59" t="s">
        <v>142</v>
      </c>
      <c r="B21" s="59"/>
      <c r="C21" s="59"/>
      <c r="D21" s="60">
        <v>5137974027</v>
      </c>
      <c r="E21" s="61"/>
    </row>
    <row r="22" spans="1:5" ht="17.100000000000001" customHeight="1" x14ac:dyDescent="0.15">
      <c r="A22" s="59" t="s">
        <v>143</v>
      </c>
      <c r="B22" s="59"/>
      <c r="C22" s="59"/>
      <c r="D22" s="60">
        <v>1240883756</v>
      </c>
      <c r="E22" s="61"/>
    </row>
    <row r="23" spans="1:5" ht="17.100000000000001" customHeight="1" x14ac:dyDescent="0.15">
      <c r="A23" s="59" t="s">
        <v>144</v>
      </c>
      <c r="B23" s="59"/>
      <c r="C23" s="59"/>
      <c r="D23" s="60">
        <v>178307023</v>
      </c>
      <c r="E23" s="61"/>
    </row>
    <row r="24" spans="1:5" ht="17.100000000000001" customHeight="1" x14ac:dyDescent="0.15">
      <c r="A24" s="59" t="s">
        <v>145</v>
      </c>
      <c r="B24" s="59"/>
      <c r="C24" s="59"/>
      <c r="D24" s="60">
        <v>140234259</v>
      </c>
      <c r="E24" s="61"/>
    </row>
    <row r="25" spans="1:5" ht="17.100000000000001" customHeight="1" x14ac:dyDescent="0.15">
      <c r="A25" s="59" t="s">
        <v>146</v>
      </c>
      <c r="B25" s="59"/>
      <c r="C25" s="59"/>
      <c r="D25" s="60" t="s">
        <v>19</v>
      </c>
      <c r="E25" s="61"/>
    </row>
    <row r="26" spans="1:5" ht="17.100000000000001" customHeight="1" x14ac:dyDescent="0.15">
      <c r="A26" s="59" t="s">
        <v>147</v>
      </c>
      <c r="B26" s="59"/>
      <c r="C26" s="59"/>
      <c r="D26" s="60" t="s">
        <v>19</v>
      </c>
      <c r="E26" s="61"/>
    </row>
    <row r="27" spans="1:5" ht="17.100000000000001" customHeight="1" x14ac:dyDescent="0.15">
      <c r="A27" s="59" t="s">
        <v>148</v>
      </c>
      <c r="B27" s="59"/>
      <c r="C27" s="59"/>
      <c r="D27" s="60" t="s">
        <v>19</v>
      </c>
      <c r="E27" s="61"/>
    </row>
    <row r="28" spans="1:5" ht="17.100000000000001" customHeight="1" x14ac:dyDescent="0.15">
      <c r="A28" s="59" t="s">
        <v>149</v>
      </c>
      <c r="B28" s="59"/>
      <c r="C28" s="59"/>
      <c r="D28" s="60">
        <v>8889000</v>
      </c>
      <c r="E28" s="61"/>
    </row>
    <row r="29" spans="1:5" ht="17.100000000000001" customHeight="1" x14ac:dyDescent="0.15">
      <c r="A29" s="62" t="s">
        <v>150</v>
      </c>
      <c r="B29" s="62"/>
      <c r="C29" s="62"/>
      <c r="D29" s="63">
        <v>1136039659</v>
      </c>
      <c r="E29" s="64"/>
    </row>
    <row r="30" spans="1:5" ht="17.100000000000001" customHeight="1" x14ac:dyDescent="0.15">
      <c r="A30" s="59" t="s">
        <v>151</v>
      </c>
      <c r="B30" s="59"/>
      <c r="C30" s="59"/>
      <c r="D30" s="61"/>
      <c r="E30" s="61"/>
    </row>
    <row r="31" spans="1:5" ht="17.100000000000001" customHeight="1" x14ac:dyDescent="0.15">
      <c r="A31" s="59" t="s">
        <v>152</v>
      </c>
      <c r="B31" s="59"/>
      <c r="C31" s="59"/>
      <c r="D31" s="60">
        <v>1121768349</v>
      </c>
      <c r="E31" s="61"/>
    </row>
    <row r="32" spans="1:5" ht="17.100000000000001" customHeight="1" x14ac:dyDescent="0.15">
      <c r="A32" s="59" t="s">
        <v>153</v>
      </c>
      <c r="B32" s="59"/>
      <c r="C32" s="59"/>
      <c r="D32" s="60">
        <v>494249680</v>
      </c>
      <c r="E32" s="61"/>
    </row>
    <row r="33" spans="1:5" ht="17.100000000000001" customHeight="1" x14ac:dyDescent="0.15">
      <c r="A33" s="59" t="s">
        <v>154</v>
      </c>
      <c r="B33" s="59"/>
      <c r="C33" s="59"/>
      <c r="D33" s="60">
        <v>413697669</v>
      </c>
      <c r="E33" s="61"/>
    </row>
    <row r="34" spans="1:5" ht="17.100000000000001" customHeight="1" x14ac:dyDescent="0.15">
      <c r="A34" s="59" t="s">
        <v>155</v>
      </c>
      <c r="B34" s="59"/>
      <c r="C34" s="59"/>
      <c r="D34" s="60">
        <v>204021000</v>
      </c>
      <c r="E34" s="61"/>
    </row>
    <row r="35" spans="1:5" ht="17.100000000000001" customHeight="1" x14ac:dyDescent="0.15">
      <c r="A35" s="59" t="s">
        <v>156</v>
      </c>
      <c r="B35" s="59"/>
      <c r="C35" s="59"/>
      <c r="D35" s="60">
        <v>9800000</v>
      </c>
      <c r="E35" s="61"/>
    </row>
    <row r="36" spans="1:5" ht="17.100000000000001" customHeight="1" x14ac:dyDescent="0.15">
      <c r="A36" s="59" t="s">
        <v>148</v>
      </c>
      <c r="B36" s="59"/>
      <c r="C36" s="59"/>
      <c r="D36" s="60" t="s">
        <v>19</v>
      </c>
      <c r="E36" s="61"/>
    </row>
    <row r="37" spans="1:5" ht="17.100000000000001" customHeight="1" x14ac:dyDescent="0.15">
      <c r="A37" s="59" t="s">
        <v>157</v>
      </c>
      <c r="B37" s="59"/>
      <c r="C37" s="59"/>
      <c r="D37" s="60">
        <v>32344258</v>
      </c>
      <c r="E37" s="61"/>
    </row>
    <row r="38" spans="1:5" ht="17.100000000000001" customHeight="1" x14ac:dyDescent="0.15">
      <c r="A38" s="59" t="s">
        <v>143</v>
      </c>
      <c r="B38" s="59"/>
      <c r="C38" s="59"/>
      <c r="D38" s="60" t="s">
        <v>19</v>
      </c>
      <c r="E38" s="61"/>
    </row>
    <row r="39" spans="1:5" ht="17.100000000000001" customHeight="1" x14ac:dyDescent="0.15">
      <c r="A39" s="59" t="s">
        <v>158</v>
      </c>
      <c r="B39" s="59"/>
      <c r="C39" s="59"/>
      <c r="D39" s="60">
        <v>1958000</v>
      </c>
      <c r="E39" s="61"/>
    </row>
    <row r="40" spans="1:5" ht="17.100000000000001" customHeight="1" x14ac:dyDescent="0.15">
      <c r="A40" s="59" t="s">
        <v>159</v>
      </c>
      <c r="B40" s="59"/>
      <c r="C40" s="59"/>
      <c r="D40" s="60">
        <v>13100000</v>
      </c>
      <c r="E40" s="61"/>
    </row>
    <row r="41" spans="1:5" ht="17.100000000000001" customHeight="1" x14ac:dyDescent="0.15">
      <c r="A41" s="59" t="s">
        <v>160</v>
      </c>
      <c r="B41" s="59"/>
      <c r="C41" s="59"/>
      <c r="D41" s="60">
        <v>7286258</v>
      </c>
      <c r="E41" s="61"/>
    </row>
    <row r="42" spans="1:5" ht="17.100000000000001" customHeight="1" x14ac:dyDescent="0.15">
      <c r="A42" s="59" t="s">
        <v>145</v>
      </c>
      <c r="B42" s="59"/>
      <c r="C42" s="59"/>
      <c r="D42" s="60">
        <v>10000000</v>
      </c>
      <c r="E42" s="61"/>
    </row>
    <row r="43" spans="1:5" ht="17.100000000000001" customHeight="1" x14ac:dyDescent="0.15">
      <c r="A43" s="62" t="s">
        <v>161</v>
      </c>
      <c r="B43" s="62"/>
      <c r="C43" s="62"/>
      <c r="D43" s="63">
        <v>-1089424091</v>
      </c>
      <c r="E43" s="64"/>
    </row>
    <row r="44" spans="1:5" ht="17.100000000000001" customHeight="1" x14ac:dyDescent="0.15">
      <c r="A44" s="59" t="s">
        <v>162</v>
      </c>
      <c r="B44" s="59"/>
      <c r="C44" s="59"/>
      <c r="D44" s="61"/>
      <c r="E44" s="61"/>
    </row>
    <row r="45" spans="1:5" ht="17.100000000000001" customHeight="1" x14ac:dyDescent="0.15">
      <c r="A45" s="59" t="s">
        <v>163</v>
      </c>
      <c r="B45" s="59"/>
      <c r="C45" s="59"/>
      <c r="D45" s="60">
        <v>814693085</v>
      </c>
      <c r="E45" s="61"/>
    </row>
    <row r="46" spans="1:5" ht="17.100000000000001" customHeight="1" x14ac:dyDescent="0.15">
      <c r="A46" s="59" t="s">
        <v>164</v>
      </c>
      <c r="B46" s="59"/>
      <c r="C46" s="59"/>
      <c r="D46" s="60">
        <v>809138525</v>
      </c>
      <c r="E46" s="61"/>
    </row>
    <row r="47" spans="1:5" ht="17.100000000000001" customHeight="1" x14ac:dyDescent="0.15">
      <c r="A47" s="59" t="s">
        <v>148</v>
      </c>
      <c r="B47" s="59"/>
      <c r="C47" s="59"/>
      <c r="D47" s="60">
        <v>5554560</v>
      </c>
      <c r="E47" s="61"/>
    </row>
    <row r="48" spans="1:5" ht="17.100000000000001" customHeight="1" x14ac:dyDescent="0.15">
      <c r="A48" s="59" t="s">
        <v>165</v>
      </c>
      <c r="B48" s="59"/>
      <c r="C48" s="59"/>
      <c r="D48" s="60">
        <v>675842000</v>
      </c>
      <c r="E48" s="61"/>
    </row>
    <row r="49" spans="1:5" ht="17.100000000000001" customHeight="1" x14ac:dyDescent="0.15">
      <c r="A49" s="59" t="s">
        <v>166</v>
      </c>
      <c r="B49" s="59"/>
      <c r="C49" s="59"/>
      <c r="D49" s="60">
        <v>675842000</v>
      </c>
      <c r="E49" s="61"/>
    </row>
    <row r="50" spans="1:5" ht="17.100000000000001" customHeight="1" x14ac:dyDescent="0.15">
      <c r="A50" s="59" t="s">
        <v>145</v>
      </c>
      <c r="B50" s="59"/>
      <c r="C50" s="59"/>
      <c r="D50" s="60" t="s">
        <v>19</v>
      </c>
      <c r="E50" s="61"/>
    </row>
    <row r="51" spans="1:5" ht="17.100000000000001" customHeight="1" x14ac:dyDescent="0.15">
      <c r="A51" s="62" t="s">
        <v>167</v>
      </c>
      <c r="B51" s="62"/>
      <c r="C51" s="62"/>
      <c r="D51" s="63">
        <v>-138851085</v>
      </c>
      <c r="E51" s="64"/>
    </row>
    <row r="52" spans="1:5" ht="17.100000000000001" customHeight="1" x14ac:dyDescent="0.15">
      <c r="A52" s="62" t="s">
        <v>168</v>
      </c>
      <c r="B52" s="62"/>
      <c r="C52" s="62"/>
      <c r="D52" s="63">
        <v>-92235517</v>
      </c>
      <c r="E52" s="64"/>
    </row>
    <row r="53" spans="1:5" ht="17.100000000000001" customHeight="1" x14ac:dyDescent="0.15">
      <c r="A53" s="62" t="s">
        <v>169</v>
      </c>
      <c r="B53" s="62"/>
      <c r="C53" s="62"/>
      <c r="D53" s="63">
        <v>744351083</v>
      </c>
      <c r="E53" s="64"/>
    </row>
    <row r="54" spans="1:5" ht="17.100000000000001" customHeight="1" x14ac:dyDescent="0.15">
      <c r="A54" s="62" t="s">
        <v>170</v>
      </c>
      <c r="B54" s="62"/>
      <c r="C54" s="62"/>
      <c r="D54" s="63">
        <v>652115566</v>
      </c>
      <c r="E54" s="64"/>
    </row>
    <row r="56" spans="1:5" ht="17.100000000000001" customHeight="1" x14ac:dyDescent="0.15">
      <c r="A56" s="62" t="s">
        <v>171</v>
      </c>
      <c r="B56" s="62"/>
      <c r="C56" s="62"/>
      <c r="D56" s="63">
        <v>24585405</v>
      </c>
      <c r="E56" s="64"/>
    </row>
    <row r="57" spans="1:5" ht="17.100000000000001" customHeight="1" x14ac:dyDescent="0.15">
      <c r="A57" s="62" t="s">
        <v>172</v>
      </c>
      <c r="B57" s="62"/>
      <c r="C57" s="62"/>
      <c r="D57" s="63">
        <v>1274190</v>
      </c>
      <c r="E57" s="64"/>
    </row>
    <row r="58" spans="1:5" ht="17.100000000000001" customHeight="1" x14ac:dyDescent="0.15">
      <c r="A58" s="62" t="s">
        <v>173</v>
      </c>
      <c r="B58" s="62"/>
      <c r="C58" s="62"/>
      <c r="D58" s="63">
        <v>25859595</v>
      </c>
      <c r="E58" s="64"/>
    </row>
    <row r="59" spans="1:5" ht="17.100000000000001" customHeight="1" x14ac:dyDescent="0.15">
      <c r="A59" s="62" t="s">
        <v>174</v>
      </c>
      <c r="B59" s="62"/>
      <c r="C59" s="62"/>
      <c r="D59" s="63">
        <v>677975161</v>
      </c>
      <c r="E59" s="64"/>
    </row>
    <row r="60" spans="1:5" ht="17.100000000000001" customHeight="1" x14ac:dyDescent="0.15">
      <c r="A60" s="2"/>
      <c r="B60" s="2"/>
      <c r="C60" s="2"/>
      <c r="D60" s="2"/>
      <c r="E60" s="2"/>
    </row>
    <row r="61" spans="1:5" x14ac:dyDescent="0.15">
      <c r="A61" s="9"/>
    </row>
    <row r="62" spans="1:5" x14ac:dyDescent="0.15">
      <c r="A62" s="9"/>
    </row>
    <row r="63" spans="1:5" x14ac:dyDescent="0.15">
      <c r="A63" s="9"/>
    </row>
  </sheetData>
  <mergeCells count="107">
    <mergeCell ref="A56:C56"/>
    <mergeCell ref="D56:E56"/>
    <mergeCell ref="A57:C57"/>
    <mergeCell ref="D57:E57"/>
    <mergeCell ref="A58:C58"/>
    <mergeCell ref="D58:E58"/>
    <mergeCell ref="A59:C59"/>
    <mergeCell ref="D59:E59"/>
    <mergeCell ref="A50:C50"/>
    <mergeCell ref="D50:E50"/>
    <mergeCell ref="A51:C51"/>
    <mergeCell ref="D51:E51"/>
    <mergeCell ref="A52:C52"/>
    <mergeCell ref="D52:E52"/>
    <mergeCell ref="A53:C53"/>
    <mergeCell ref="D53:E53"/>
    <mergeCell ref="A54:C54"/>
    <mergeCell ref="D54:E54"/>
    <mergeCell ref="A45:C45"/>
    <mergeCell ref="D45:E45"/>
    <mergeCell ref="A46:C46"/>
    <mergeCell ref="D46:E46"/>
    <mergeCell ref="A47:C47"/>
    <mergeCell ref="D47:E47"/>
    <mergeCell ref="A48:C48"/>
    <mergeCell ref="D48:E48"/>
    <mergeCell ref="A49:C49"/>
    <mergeCell ref="D49:E49"/>
    <mergeCell ref="A40:C40"/>
    <mergeCell ref="D40:E40"/>
    <mergeCell ref="A41:C41"/>
    <mergeCell ref="D41:E41"/>
    <mergeCell ref="A42:C42"/>
    <mergeCell ref="D42:E42"/>
    <mergeCell ref="A43:C43"/>
    <mergeCell ref="D43:E43"/>
    <mergeCell ref="A44:C44"/>
    <mergeCell ref="D44:E44"/>
    <mergeCell ref="A35:C35"/>
    <mergeCell ref="D35:E35"/>
    <mergeCell ref="A36:C36"/>
    <mergeCell ref="D36:E36"/>
    <mergeCell ref="A37:C37"/>
    <mergeCell ref="D37:E37"/>
    <mergeCell ref="A38:C38"/>
    <mergeCell ref="D38:E38"/>
    <mergeCell ref="A39:C39"/>
    <mergeCell ref="D39:E39"/>
    <mergeCell ref="A30:C30"/>
    <mergeCell ref="D30:E30"/>
    <mergeCell ref="A31:C31"/>
    <mergeCell ref="D31:E31"/>
    <mergeCell ref="A32:C32"/>
    <mergeCell ref="D32:E32"/>
    <mergeCell ref="A33:C33"/>
    <mergeCell ref="D33:E33"/>
    <mergeCell ref="A34:C34"/>
    <mergeCell ref="D34:E34"/>
    <mergeCell ref="A25:C25"/>
    <mergeCell ref="D25:E25"/>
    <mergeCell ref="A26:C26"/>
    <mergeCell ref="D26:E26"/>
    <mergeCell ref="A27:C27"/>
    <mergeCell ref="D27:E27"/>
    <mergeCell ref="A28:C28"/>
    <mergeCell ref="D28:E28"/>
    <mergeCell ref="A29:C29"/>
    <mergeCell ref="D29:E29"/>
    <mergeCell ref="A20:C20"/>
    <mergeCell ref="D20:E20"/>
    <mergeCell ref="A21:C21"/>
    <mergeCell ref="D21:E21"/>
    <mergeCell ref="A22:C22"/>
    <mergeCell ref="D22:E22"/>
    <mergeCell ref="A23:C23"/>
    <mergeCell ref="D23:E23"/>
    <mergeCell ref="A24:C24"/>
    <mergeCell ref="D24:E24"/>
    <mergeCell ref="A15:C15"/>
    <mergeCell ref="D15:E15"/>
    <mergeCell ref="A16:C16"/>
    <mergeCell ref="D16:E16"/>
    <mergeCell ref="A17:C17"/>
    <mergeCell ref="D17:E17"/>
    <mergeCell ref="A18:C18"/>
    <mergeCell ref="D18:E18"/>
    <mergeCell ref="A19:C19"/>
    <mergeCell ref="D19:E19"/>
    <mergeCell ref="A10:C10"/>
    <mergeCell ref="D10:E10"/>
    <mergeCell ref="A11:C11"/>
    <mergeCell ref="D11:E11"/>
    <mergeCell ref="A12:C12"/>
    <mergeCell ref="D12:E12"/>
    <mergeCell ref="A13:C13"/>
    <mergeCell ref="D13:E13"/>
    <mergeCell ref="A14:C14"/>
    <mergeCell ref="D14:E14"/>
    <mergeCell ref="A2:E2"/>
    <mergeCell ref="A3:E3"/>
    <mergeCell ref="A4:E4"/>
    <mergeCell ref="A7:C7"/>
    <mergeCell ref="D7:E7"/>
    <mergeCell ref="A8:C8"/>
    <mergeCell ref="D8:E8"/>
    <mergeCell ref="A9:C9"/>
    <mergeCell ref="D9:E9"/>
  </mergeCells>
  <phoneticPr fontId="7"/>
  <conditionalFormatting sqref="D9:E9">
    <cfRule type="expression" dxfId="305" priority="247" stopIfTrue="1">
      <formula>$E$6="（単位：百万円）"</formula>
    </cfRule>
    <cfRule type="expression" dxfId="304" priority="248" stopIfTrue="1">
      <formula>$E$6="（単位：円）"</formula>
    </cfRule>
    <cfRule type="expression" dxfId="303" priority="249" stopIfTrue="1">
      <formula>$E$6="（単位：千円）"</formula>
    </cfRule>
  </conditionalFormatting>
  <conditionalFormatting sqref="D9:E9 D10">
    <cfRule type="expression" dxfId="302" priority="244" stopIfTrue="1">
      <formula>$E$6="（単位：百万円）"</formula>
    </cfRule>
    <cfRule type="expression" dxfId="301" priority="245" stopIfTrue="1">
      <formula>$E$6="（単位：円）"</formula>
    </cfRule>
    <cfRule type="expression" dxfId="300" priority="246" stopIfTrue="1">
      <formula>$E$6="（単位：千円）"</formula>
    </cfRule>
  </conditionalFormatting>
  <conditionalFormatting sqref="D9:E9 E10">
    <cfRule type="expression" dxfId="299" priority="241" stopIfTrue="1">
      <formula>$E$6="（単位：百万円）"</formula>
    </cfRule>
    <cfRule type="expression" dxfId="298" priority="242" stopIfTrue="1">
      <formula>$E$6="（単位：円）"</formula>
    </cfRule>
    <cfRule type="expression" dxfId="297" priority="243" stopIfTrue="1">
      <formula>$E$6="（単位：千円）"</formula>
    </cfRule>
  </conditionalFormatting>
  <conditionalFormatting sqref="D9:E9 D11">
    <cfRule type="expression" dxfId="296" priority="238" stopIfTrue="1">
      <formula>$E$6="（単位：百万円）"</formula>
    </cfRule>
    <cfRule type="expression" dxfId="295" priority="239" stopIfTrue="1">
      <formula>$E$6="（単位：円）"</formula>
    </cfRule>
    <cfRule type="expression" dxfId="294" priority="240" stopIfTrue="1">
      <formula>$E$6="（単位：千円）"</formula>
    </cfRule>
  </conditionalFormatting>
  <conditionalFormatting sqref="D9:E9 E11">
    <cfRule type="expression" dxfId="293" priority="235" stopIfTrue="1">
      <formula>$E$6="（単位：百万円）"</formula>
    </cfRule>
    <cfRule type="expression" dxfId="292" priority="236" stopIfTrue="1">
      <formula>$E$6="（単位：円）"</formula>
    </cfRule>
    <cfRule type="expression" dxfId="291" priority="237" stopIfTrue="1">
      <formula>$E$6="（単位：千円）"</formula>
    </cfRule>
  </conditionalFormatting>
  <conditionalFormatting sqref="D9:E9 D12">
    <cfRule type="expression" dxfId="290" priority="232" stopIfTrue="1">
      <formula>$E$6="（単位：百万円）"</formula>
    </cfRule>
    <cfRule type="expression" dxfId="289" priority="233" stopIfTrue="1">
      <formula>$E$6="（単位：円）"</formula>
    </cfRule>
    <cfRule type="expression" dxfId="288" priority="234" stopIfTrue="1">
      <formula>$E$6="（単位：千円）"</formula>
    </cfRule>
  </conditionalFormatting>
  <conditionalFormatting sqref="D9:E9 E12">
    <cfRule type="expression" dxfId="287" priority="229" stopIfTrue="1">
      <formula>$E$6="（単位：百万円）"</formula>
    </cfRule>
    <cfRule type="expression" dxfId="286" priority="230" stopIfTrue="1">
      <formula>$E$6="（単位：円）"</formula>
    </cfRule>
    <cfRule type="expression" dxfId="285" priority="231" stopIfTrue="1">
      <formula>$E$6="（単位：千円）"</formula>
    </cfRule>
  </conditionalFormatting>
  <conditionalFormatting sqref="D9:E9 D13">
    <cfRule type="expression" dxfId="284" priority="226" stopIfTrue="1">
      <formula>$E$6="（単位：百万円）"</formula>
    </cfRule>
    <cfRule type="expression" dxfId="283" priority="227" stopIfTrue="1">
      <formula>$E$6="（単位：円）"</formula>
    </cfRule>
    <cfRule type="expression" dxfId="282" priority="228" stopIfTrue="1">
      <formula>$E$6="（単位：千円）"</formula>
    </cfRule>
  </conditionalFormatting>
  <conditionalFormatting sqref="D9:E9 E13">
    <cfRule type="expression" dxfId="281" priority="223" stopIfTrue="1">
      <formula>$E$6="（単位：百万円）"</formula>
    </cfRule>
    <cfRule type="expression" dxfId="280" priority="224" stopIfTrue="1">
      <formula>$E$6="（単位：円）"</formula>
    </cfRule>
    <cfRule type="expression" dxfId="279" priority="225" stopIfTrue="1">
      <formula>$E$6="（単位：千円）"</formula>
    </cfRule>
  </conditionalFormatting>
  <conditionalFormatting sqref="D9:E9 D14">
    <cfRule type="expression" dxfId="278" priority="220" stopIfTrue="1">
      <formula>$E$6="（単位：百万円）"</formula>
    </cfRule>
    <cfRule type="expression" dxfId="277" priority="221" stopIfTrue="1">
      <formula>$E$6="（単位：円）"</formula>
    </cfRule>
    <cfRule type="expression" dxfId="276" priority="222" stopIfTrue="1">
      <formula>$E$6="（単位：千円）"</formula>
    </cfRule>
  </conditionalFormatting>
  <conditionalFormatting sqref="D9:E9 E14">
    <cfRule type="expression" dxfId="275" priority="217" stopIfTrue="1">
      <formula>$E$6="（単位：百万円）"</formula>
    </cfRule>
    <cfRule type="expression" dxfId="274" priority="218" stopIfTrue="1">
      <formula>$E$6="（単位：円）"</formula>
    </cfRule>
    <cfRule type="expression" dxfId="273" priority="219" stopIfTrue="1">
      <formula>$E$6="（単位：千円）"</formula>
    </cfRule>
  </conditionalFormatting>
  <conditionalFormatting sqref="D9:E9 D15">
    <cfRule type="expression" dxfId="272" priority="214" stopIfTrue="1">
      <formula>$E$6="（単位：百万円）"</formula>
    </cfRule>
    <cfRule type="expression" dxfId="271" priority="215" stopIfTrue="1">
      <formula>$E$6="（単位：円）"</formula>
    </cfRule>
    <cfRule type="expression" dxfId="270" priority="216" stopIfTrue="1">
      <formula>$E$6="（単位：千円）"</formula>
    </cfRule>
  </conditionalFormatting>
  <conditionalFormatting sqref="D9:E9 E15">
    <cfRule type="expression" dxfId="269" priority="211" stopIfTrue="1">
      <formula>$E$6="（単位：百万円）"</formula>
    </cfRule>
    <cfRule type="expression" dxfId="268" priority="212" stopIfTrue="1">
      <formula>$E$6="（単位：円）"</formula>
    </cfRule>
    <cfRule type="expression" dxfId="267" priority="213" stopIfTrue="1">
      <formula>$E$6="（単位：千円）"</formula>
    </cfRule>
  </conditionalFormatting>
  <conditionalFormatting sqref="D9:E9 D16">
    <cfRule type="expression" dxfId="266" priority="208" stopIfTrue="1">
      <formula>$E$6="（単位：百万円）"</formula>
    </cfRule>
    <cfRule type="expression" dxfId="265" priority="209" stopIfTrue="1">
      <formula>$E$6="（単位：円）"</formula>
    </cfRule>
    <cfRule type="expression" dxfId="264" priority="210" stopIfTrue="1">
      <formula>$E$6="（単位：千円）"</formula>
    </cfRule>
  </conditionalFormatting>
  <conditionalFormatting sqref="D9:E9 E16">
    <cfRule type="expression" dxfId="263" priority="205" stopIfTrue="1">
      <formula>$E$6="（単位：百万円）"</formula>
    </cfRule>
    <cfRule type="expression" dxfId="262" priority="206" stopIfTrue="1">
      <formula>$E$6="（単位：円）"</formula>
    </cfRule>
    <cfRule type="expression" dxfId="261" priority="207" stopIfTrue="1">
      <formula>$E$6="（単位：千円）"</formula>
    </cfRule>
  </conditionalFormatting>
  <conditionalFormatting sqref="D9:E9 D17">
    <cfRule type="expression" dxfId="260" priority="202" stopIfTrue="1">
      <formula>$E$6="（単位：百万円）"</formula>
    </cfRule>
    <cfRule type="expression" dxfId="259" priority="203" stopIfTrue="1">
      <formula>$E$6="（単位：円）"</formula>
    </cfRule>
    <cfRule type="expression" dxfId="258" priority="204" stopIfTrue="1">
      <formula>$E$6="（単位：千円）"</formula>
    </cfRule>
  </conditionalFormatting>
  <conditionalFormatting sqref="D9:E9 E17">
    <cfRule type="expression" dxfId="257" priority="199" stopIfTrue="1">
      <formula>$E$6="（単位：百万円）"</formula>
    </cfRule>
    <cfRule type="expression" dxfId="256" priority="200" stopIfTrue="1">
      <formula>$E$6="（単位：円）"</formula>
    </cfRule>
    <cfRule type="expression" dxfId="255" priority="201" stopIfTrue="1">
      <formula>$E$6="（単位：千円）"</formula>
    </cfRule>
  </conditionalFormatting>
  <conditionalFormatting sqref="D9:E9 D18">
    <cfRule type="expression" dxfId="254" priority="196" stopIfTrue="1">
      <formula>$E$6="（単位：百万円）"</formula>
    </cfRule>
    <cfRule type="expression" dxfId="253" priority="197" stopIfTrue="1">
      <formula>$E$6="（単位：円）"</formula>
    </cfRule>
    <cfRule type="expression" dxfId="252" priority="198" stopIfTrue="1">
      <formula>$E$6="（単位：千円）"</formula>
    </cfRule>
  </conditionalFormatting>
  <conditionalFormatting sqref="D9:E9 E18">
    <cfRule type="expression" dxfId="251" priority="193" stopIfTrue="1">
      <formula>$E$6="（単位：百万円）"</formula>
    </cfRule>
    <cfRule type="expression" dxfId="250" priority="194" stopIfTrue="1">
      <formula>$E$6="（単位：円）"</formula>
    </cfRule>
    <cfRule type="expression" dxfId="249" priority="195" stopIfTrue="1">
      <formula>$E$6="（単位：千円）"</formula>
    </cfRule>
  </conditionalFormatting>
  <conditionalFormatting sqref="D9:E9 D19">
    <cfRule type="expression" dxfId="248" priority="190" stopIfTrue="1">
      <formula>$E$6="（単位：百万円）"</formula>
    </cfRule>
    <cfRule type="expression" dxfId="247" priority="191" stopIfTrue="1">
      <formula>$E$6="（単位：円）"</formula>
    </cfRule>
    <cfRule type="expression" dxfId="246" priority="192" stopIfTrue="1">
      <formula>$E$6="（単位：千円）"</formula>
    </cfRule>
  </conditionalFormatting>
  <conditionalFormatting sqref="D9:E9 E19">
    <cfRule type="expression" dxfId="245" priority="187" stopIfTrue="1">
      <formula>$E$6="（単位：百万円）"</formula>
    </cfRule>
    <cfRule type="expression" dxfId="244" priority="188" stopIfTrue="1">
      <formula>$E$6="（単位：円）"</formula>
    </cfRule>
    <cfRule type="expression" dxfId="243" priority="189" stopIfTrue="1">
      <formula>$E$6="（単位：千円）"</formula>
    </cfRule>
  </conditionalFormatting>
  <conditionalFormatting sqref="D9:E9 D20">
    <cfRule type="expression" dxfId="242" priority="184" stopIfTrue="1">
      <formula>$E$6="（単位：百万円）"</formula>
    </cfRule>
    <cfRule type="expression" dxfId="241" priority="185" stopIfTrue="1">
      <formula>$E$6="（単位：円）"</formula>
    </cfRule>
    <cfRule type="expression" dxfId="240" priority="186" stopIfTrue="1">
      <formula>$E$6="（単位：千円）"</formula>
    </cfRule>
  </conditionalFormatting>
  <conditionalFormatting sqref="D9:E9 E20">
    <cfRule type="expression" dxfId="239" priority="181" stopIfTrue="1">
      <formula>$E$6="（単位：百万円）"</formula>
    </cfRule>
    <cfRule type="expression" dxfId="238" priority="182" stopIfTrue="1">
      <formula>$E$6="（単位：円）"</formula>
    </cfRule>
    <cfRule type="expression" dxfId="237" priority="183" stopIfTrue="1">
      <formula>$E$6="（単位：千円）"</formula>
    </cfRule>
  </conditionalFormatting>
  <conditionalFormatting sqref="D9:E9 D21">
    <cfRule type="expression" dxfId="236" priority="178" stopIfTrue="1">
      <formula>$E$6="（単位：百万円）"</formula>
    </cfRule>
    <cfRule type="expression" dxfId="235" priority="179" stopIfTrue="1">
      <formula>$E$6="（単位：円）"</formula>
    </cfRule>
    <cfRule type="expression" dxfId="234" priority="180" stopIfTrue="1">
      <formula>$E$6="（単位：千円）"</formula>
    </cfRule>
  </conditionalFormatting>
  <conditionalFormatting sqref="D9:E9 E21">
    <cfRule type="expression" dxfId="233" priority="175" stopIfTrue="1">
      <formula>$E$6="（単位：百万円）"</formula>
    </cfRule>
    <cfRule type="expression" dxfId="232" priority="176" stopIfTrue="1">
      <formula>$E$6="（単位：円）"</formula>
    </cfRule>
    <cfRule type="expression" dxfId="231" priority="177" stopIfTrue="1">
      <formula>$E$6="（単位：千円）"</formula>
    </cfRule>
  </conditionalFormatting>
  <conditionalFormatting sqref="D9:E9 D22">
    <cfRule type="expression" dxfId="230" priority="172" stopIfTrue="1">
      <formula>$E$6="（単位：百万円）"</formula>
    </cfRule>
    <cfRule type="expression" dxfId="229" priority="173" stopIfTrue="1">
      <formula>$E$6="（単位：円）"</formula>
    </cfRule>
    <cfRule type="expression" dxfId="228" priority="174" stopIfTrue="1">
      <formula>$E$6="（単位：千円）"</formula>
    </cfRule>
  </conditionalFormatting>
  <conditionalFormatting sqref="D9:E9 E22">
    <cfRule type="expression" dxfId="227" priority="169" stopIfTrue="1">
      <formula>$E$6="（単位：百万円）"</formula>
    </cfRule>
    <cfRule type="expression" dxfId="226" priority="170" stopIfTrue="1">
      <formula>$E$6="（単位：円）"</formula>
    </cfRule>
    <cfRule type="expression" dxfId="225" priority="171" stopIfTrue="1">
      <formula>$E$6="（単位：千円）"</formula>
    </cfRule>
  </conditionalFormatting>
  <conditionalFormatting sqref="D9:E9 D23">
    <cfRule type="expression" dxfId="224" priority="166" stopIfTrue="1">
      <formula>$E$6="（単位：百万円）"</formula>
    </cfRule>
    <cfRule type="expression" dxfId="223" priority="167" stopIfTrue="1">
      <formula>$E$6="（単位：円）"</formula>
    </cfRule>
    <cfRule type="expression" dxfId="222" priority="168" stopIfTrue="1">
      <formula>$E$6="（単位：千円）"</formula>
    </cfRule>
  </conditionalFormatting>
  <conditionalFormatting sqref="D9:E9 E23">
    <cfRule type="expression" dxfId="221" priority="163" stopIfTrue="1">
      <formula>$E$6="（単位：百万円）"</formula>
    </cfRule>
    <cfRule type="expression" dxfId="220" priority="164" stopIfTrue="1">
      <formula>$E$6="（単位：円）"</formula>
    </cfRule>
    <cfRule type="expression" dxfId="219" priority="165" stopIfTrue="1">
      <formula>$E$6="（単位：千円）"</formula>
    </cfRule>
  </conditionalFormatting>
  <conditionalFormatting sqref="D9:E9 D24">
    <cfRule type="expression" dxfId="218" priority="160" stopIfTrue="1">
      <formula>$E$6="（単位：百万円）"</formula>
    </cfRule>
    <cfRule type="expression" dxfId="217" priority="161" stopIfTrue="1">
      <formula>$E$6="（単位：円）"</formula>
    </cfRule>
    <cfRule type="expression" dxfId="216" priority="162" stopIfTrue="1">
      <formula>$E$6="（単位：千円）"</formula>
    </cfRule>
  </conditionalFormatting>
  <conditionalFormatting sqref="D9:E9 E24">
    <cfRule type="expression" dxfId="215" priority="157" stopIfTrue="1">
      <formula>$E$6="（単位：百万円）"</formula>
    </cfRule>
    <cfRule type="expression" dxfId="214" priority="158" stopIfTrue="1">
      <formula>$E$6="（単位：円）"</formula>
    </cfRule>
    <cfRule type="expression" dxfId="213" priority="159" stopIfTrue="1">
      <formula>$E$6="（単位：千円）"</formula>
    </cfRule>
  </conditionalFormatting>
  <conditionalFormatting sqref="D9:E9 D28">
    <cfRule type="expression" dxfId="212" priority="154" stopIfTrue="1">
      <formula>$E$6="（単位：百万円）"</formula>
    </cfRule>
    <cfRule type="expression" dxfId="211" priority="155" stopIfTrue="1">
      <formula>$E$6="（単位：円）"</formula>
    </cfRule>
    <cfRule type="expression" dxfId="210" priority="156" stopIfTrue="1">
      <formula>$E$6="（単位：千円）"</formula>
    </cfRule>
  </conditionalFormatting>
  <conditionalFormatting sqref="D9:E9 E28">
    <cfRule type="expression" dxfId="209" priority="151" stopIfTrue="1">
      <formula>$E$6="（単位：百万円）"</formula>
    </cfRule>
    <cfRule type="expression" dxfId="208" priority="152" stopIfTrue="1">
      <formula>$E$6="（単位：円）"</formula>
    </cfRule>
    <cfRule type="expression" dxfId="207" priority="153" stopIfTrue="1">
      <formula>$E$6="（単位：千円）"</formula>
    </cfRule>
  </conditionalFormatting>
  <conditionalFormatting sqref="D9:E9 D29">
    <cfRule type="expression" dxfId="206" priority="148" stopIfTrue="1">
      <formula>$E$6="（単位：百万円）"</formula>
    </cfRule>
    <cfRule type="expression" dxfId="205" priority="149" stopIfTrue="1">
      <formula>$E$6="（単位：円）"</formula>
    </cfRule>
    <cfRule type="expression" dxfId="204" priority="150" stopIfTrue="1">
      <formula>$E$6="（単位：千円）"</formula>
    </cfRule>
  </conditionalFormatting>
  <conditionalFormatting sqref="D9:E9 E29">
    <cfRule type="expression" dxfId="203" priority="145" stopIfTrue="1">
      <formula>$E$6="（単位：百万円）"</formula>
    </cfRule>
    <cfRule type="expression" dxfId="202" priority="146" stopIfTrue="1">
      <formula>$E$6="（単位：円）"</formula>
    </cfRule>
    <cfRule type="expression" dxfId="201" priority="147" stopIfTrue="1">
      <formula>$E$6="（単位：千円）"</formula>
    </cfRule>
  </conditionalFormatting>
  <conditionalFormatting sqref="D9:E9 D31">
    <cfRule type="expression" dxfId="200" priority="142" stopIfTrue="1">
      <formula>$E$6="（単位：百万円）"</formula>
    </cfRule>
    <cfRule type="expression" dxfId="199" priority="143" stopIfTrue="1">
      <formula>$E$6="（単位：円）"</formula>
    </cfRule>
    <cfRule type="expression" dxfId="198" priority="144" stopIfTrue="1">
      <formula>$E$6="（単位：千円）"</formula>
    </cfRule>
  </conditionalFormatting>
  <conditionalFormatting sqref="D9:E9 E31">
    <cfRule type="expression" dxfId="197" priority="139" stopIfTrue="1">
      <formula>$E$6="（単位：百万円）"</formula>
    </cfRule>
    <cfRule type="expression" dxfId="196" priority="140" stopIfTrue="1">
      <formula>$E$6="（単位：円）"</formula>
    </cfRule>
    <cfRule type="expression" dxfId="195" priority="141" stopIfTrue="1">
      <formula>$E$6="（単位：千円）"</formula>
    </cfRule>
  </conditionalFormatting>
  <conditionalFormatting sqref="D9:E9 D32">
    <cfRule type="expression" dxfId="194" priority="136" stopIfTrue="1">
      <formula>$E$6="（単位：百万円）"</formula>
    </cfRule>
    <cfRule type="expression" dxfId="193" priority="137" stopIfTrue="1">
      <formula>$E$6="（単位：円）"</formula>
    </cfRule>
    <cfRule type="expression" dxfId="192" priority="138" stopIfTrue="1">
      <formula>$E$6="（単位：千円）"</formula>
    </cfRule>
  </conditionalFormatting>
  <conditionalFormatting sqref="D9:E9 E32">
    <cfRule type="expression" dxfId="191" priority="133" stopIfTrue="1">
      <formula>$E$6="（単位：百万円）"</formula>
    </cfRule>
    <cfRule type="expression" dxfId="190" priority="134" stopIfTrue="1">
      <formula>$E$6="（単位：円）"</formula>
    </cfRule>
    <cfRule type="expression" dxfId="189" priority="135" stopIfTrue="1">
      <formula>$E$6="（単位：千円）"</formula>
    </cfRule>
  </conditionalFormatting>
  <conditionalFormatting sqref="D9:E9 D33">
    <cfRule type="expression" dxfId="188" priority="130" stopIfTrue="1">
      <formula>$E$6="（単位：百万円）"</formula>
    </cfRule>
    <cfRule type="expression" dxfId="187" priority="131" stopIfTrue="1">
      <formula>$E$6="（単位：円）"</formula>
    </cfRule>
    <cfRule type="expression" dxfId="186" priority="132" stopIfTrue="1">
      <formula>$E$6="（単位：千円）"</formula>
    </cfRule>
  </conditionalFormatting>
  <conditionalFormatting sqref="D9:E9 E33">
    <cfRule type="expression" dxfId="185" priority="127" stopIfTrue="1">
      <formula>$E$6="（単位：百万円）"</formula>
    </cfRule>
    <cfRule type="expression" dxfId="184" priority="128" stopIfTrue="1">
      <formula>$E$6="（単位：円）"</formula>
    </cfRule>
    <cfRule type="expression" dxfId="183" priority="129" stopIfTrue="1">
      <formula>$E$6="（単位：千円）"</formula>
    </cfRule>
  </conditionalFormatting>
  <conditionalFormatting sqref="D9:E9 D34">
    <cfRule type="expression" dxfId="182" priority="124" stopIfTrue="1">
      <formula>$E$6="（単位：百万円）"</formula>
    </cfRule>
    <cfRule type="expression" dxfId="181" priority="125" stopIfTrue="1">
      <formula>$E$6="（単位：円）"</formula>
    </cfRule>
    <cfRule type="expression" dxfId="180" priority="126" stopIfTrue="1">
      <formula>$E$6="（単位：千円）"</formula>
    </cfRule>
  </conditionalFormatting>
  <conditionalFormatting sqref="D9:E9 E34">
    <cfRule type="expression" dxfId="179" priority="121" stopIfTrue="1">
      <formula>$E$6="（単位：百万円）"</formula>
    </cfRule>
    <cfRule type="expression" dxfId="178" priority="122" stopIfTrue="1">
      <formula>$E$6="（単位：円）"</formula>
    </cfRule>
    <cfRule type="expression" dxfId="177" priority="123" stopIfTrue="1">
      <formula>$E$6="（単位：千円）"</formula>
    </cfRule>
  </conditionalFormatting>
  <conditionalFormatting sqref="D9:E9 D35">
    <cfRule type="expression" dxfId="176" priority="118" stopIfTrue="1">
      <formula>$E$6="（単位：百万円）"</formula>
    </cfRule>
    <cfRule type="expression" dxfId="175" priority="119" stopIfTrue="1">
      <formula>$E$6="（単位：円）"</formula>
    </cfRule>
    <cfRule type="expression" dxfId="174" priority="120" stopIfTrue="1">
      <formula>$E$6="（単位：千円）"</formula>
    </cfRule>
  </conditionalFormatting>
  <conditionalFormatting sqref="D9:E9 E35">
    <cfRule type="expression" dxfId="173" priority="115" stopIfTrue="1">
      <formula>$E$6="（単位：百万円）"</formula>
    </cfRule>
    <cfRule type="expression" dxfId="172" priority="116" stopIfTrue="1">
      <formula>$E$6="（単位：円）"</formula>
    </cfRule>
    <cfRule type="expression" dxfId="171" priority="117" stopIfTrue="1">
      <formula>$E$6="（単位：千円）"</formula>
    </cfRule>
  </conditionalFormatting>
  <conditionalFormatting sqref="D9:E9 D37">
    <cfRule type="expression" dxfId="170" priority="112" stopIfTrue="1">
      <formula>$E$6="（単位：百万円）"</formula>
    </cfRule>
    <cfRule type="expression" dxfId="169" priority="113" stopIfTrue="1">
      <formula>$E$6="（単位：円）"</formula>
    </cfRule>
    <cfRule type="expression" dxfId="168" priority="114" stopIfTrue="1">
      <formula>$E$6="（単位：千円）"</formula>
    </cfRule>
  </conditionalFormatting>
  <conditionalFormatting sqref="D9:E9 E37">
    <cfRule type="expression" dxfId="167" priority="109" stopIfTrue="1">
      <formula>$E$6="（単位：百万円）"</formula>
    </cfRule>
    <cfRule type="expression" dxfId="166" priority="110" stopIfTrue="1">
      <formula>$E$6="（単位：円）"</formula>
    </cfRule>
    <cfRule type="expression" dxfId="165" priority="111" stopIfTrue="1">
      <formula>$E$6="（単位：千円）"</formula>
    </cfRule>
  </conditionalFormatting>
  <conditionalFormatting sqref="D9:E9 D39">
    <cfRule type="expression" dxfId="164" priority="106" stopIfTrue="1">
      <formula>$E$6="（単位：百万円）"</formula>
    </cfRule>
    <cfRule type="expression" dxfId="163" priority="107" stopIfTrue="1">
      <formula>$E$6="（単位：円）"</formula>
    </cfRule>
    <cfRule type="expression" dxfId="162" priority="108" stopIfTrue="1">
      <formula>$E$6="（単位：千円）"</formula>
    </cfRule>
  </conditionalFormatting>
  <conditionalFormatting sqref="D9:E9 E39">
    <cfRule type="expression" dxfId="161" priority="103" stopIfTrue="1">
      <formula>$E$6="（単位：百万円）"</formula>
    </cfRule>
    <cfRule type="expression" dxfId="160" priority="104" stopIfTrue="1">
      <formula>$E$6="（単位：円）"</formula>
    </cfRule>
    <cfRule type="expression" dxfId="159" priority="105" stopIfTrue="1">
      <formula>$E$6="（単位：千円）"</formula>
    </cfRule>
  </conditionalFormatting>
  <conditionalFormatting sqref="D9:E9 D40">
    <cfRule type="expression" dxfId="158" priority="100" stopIfTrue="1">
      <formula>$E$6="（単位：百万円）"</formula>
    </cfRule>
    <cfRule type="expression" dxfId="157" priority="101" stopIfTrue="1">
      <formula>$E$6="（単位：円）"</formula>
    </cfRule>
    <cfRule type="expression" dxfId="156" priority="102" stopIfTrue="1">
      <formula>$E$6="（単位：千円）"</formula>
    </cfRule>
  </conditionalFormatting>
  <conditionalFormatting sqref="D9:E9 E40">
    <cfRule type="expression" dxfId="155" priority="97" stopIfTrue="1">
      <formula>$E$6="（単位：百万円）"</formula>
    </cfRule>
    <cfRule type="expression" dxfId="154" priority="98" stopIfTrue="1">
      <formula>$E$6="（単位：円）"</formula>
    </cfRule>
    <cfRule type="expression" dxfId="153" priority="99" stopIfTrue="1">
      <formula>$E$6="（単位：千円）"</formula>
    </cfRule>
  </conditionalFormatting>
  <conditionalFormatting sqref="D9:E9 D41">
    <cfRule type="expression" dxfId="152" priority="94" stopIfTrue="1">
      <formula>$E$6="（単位：百万円）"</formula>
    </cfRule>
    <cfRule type="expression" dxfId="151" priority="95" stopIfTrue="1">
      <formula>$E$6="（単位：円）"</formula>
    </cfRule>
    <cfRule type="expression" dxfId="150" priority="96" stopIfTrue="1">
      <formula>$E$6="（単位：千円）"</formula>
    </cfRule>
  </conditionalFormatting>
  <conditionalFormatting sqref="D9:E9 E41">
    <cfRule type="expression" dxfId="149" priority="91" stopIfTrue="1">
      <formula>$E$6="（単位：百万円）"</formula>
    </cfRule>
    <cfRule type="expression" dxfId="148" priority="92" stopIfTrue="1">
      <formula>$E$6="（単位：円）"</formula>
    </cfRule>
    <cfRule type="expression" dxfId="147" priority="93" stopIfTrue="1">
      <formula>$E$6="（単位：千円）"</formula>
    </cfRule>
  </conditionalFormatting>
  <conditionalFormatting sqref="D9:E9 D42">
    <cfRule type="expression" dxfId="146" priority="88" stopIfTrue="1">
      <formula>$E$6="（単位：百万円）"</formula>
    </cfRule>
    <cfRule type="expression" dxfId="145" priority="89" stopIfTrue="1">
      <formula>$E$6="（単位：円）"</formula>
    </cfRule>
    <cfRule type="expression" dxfId="144" priority="90" stopIfTrue="1">
      <formula>$E$6="（単位：千円）"</formula>
    </cfRule>
  </conditionalFormatting>
  <conditionalFormatting sqref="D9:E9 E42">
    <cfRule type="expression" dxfId="143" priority="85" stopIfTrue="1">
      <formula>$E$6="（単位：百万円）"</formula>
    </cfRule>
    <cfRule type="expression" dxfId="142" priority="86" stopIfTrue="1">
      <formula>$E$6="（単位：円）"</formula>
    </cfRule>
    <cfRule type="expression" dxfId="141" priority="87" stopIfTrue="1">
      <formula>$E$6="（単位：千円）"</formula>
    </cfRule>
  </conditionalFormatting>
  <conditionalFormatting sqref="D9:E9 D43">
    <cfRule type="expression" dxfId="140" priority="82" stopIfTrue="1">
      <formula>$E$6="（単位：百万円）"</formula>
    </cfRule>
    <cfRule type="expression" dxfId="139" priority="83" stopIfTrue="1">
      <formula>$E$6="（単位：円）"</formula>
    </cfRule>
    <cfRule type="expression" dxfId="138" priority="84" stopIfTrue="1">
      <formula>$E$6="（単位：千円）"</formula>
    </cfRule>
  </conditionalFormatting>
  <conditionalFormatting sqref="D9:E9 E43">
    <cfRule type="expression" dxfId="137" priority="79" stopIfTrue="1">
      <formula>$E$6="（単位：百万円）"</formula>
    </cfRule>
    <cfRule type="expression" dxfId="136" priority="80" stopIfTrue="1">
      <formula>$E$6="（単位：円）"</formula>
    </cfRule>
    <cfRule type="expression" dxfId="135" priority="81" stopIfTrue="1">
      <formula>$E$6="（単位：千円）"</formula>
    </cfRule>
  </conditionalFormatting>
  <conditionalFormatting sqref="D9:E9 D45">
    <cfRule type="expression" dxfId="134" priority="76" stopIfTrue="1">
      <formula>$E$6="（単位：百万円）"</formula>
    </cfRule>
    <cfRule type="expression" dxfId="133" priority="77" stopIfTrue="1">
      <formula>$E$6="（単位：円）"</formula>
    </cfRule>
    <cfRule type="expression" dxfId="132" priority="78" stopIfTrue="1">
      <formula>$E$6="（単位：千円）"</formula>
    </cfRule>
  </conditionalFormatting>
  <conditionalFormatting sqref="D9:E9 E45">
    <cfRule type="expression" dxfId="131" priority="73" stopIfTrue="1">
      <formula>$E$6="（単位：百万円）"</formula>
    </cfRule>
    <cfRule type="expression" dxfId="130" priority="74" stopIfTrue="1">
      <formula>$E$6="（単位：円）"</formula>
    </cfRule>
    <cfRule type="expression" dxfId="129" priority="75" stopIfTrue="1">
      <formula>$E$6="（単位：千円）"</formula>
    </cfRule>
  </conditionalFormatting>
  <conditionalFormatting sqref="D9:E9 D46">
    <cfRule type="expression" dxfId="128" priority="70" stopIfTrue="1">
      <formula>$E$6="（単位：百万円）"</formula>
    </cfRule>
    <cfRule type="expression" dxfId="127" priority="71" stopIfTrue="1">
      <formula>$E$6="（単位：円）"</formula>
    </cfRule>
    <cfRule type="expression" dxfId="126" priority="72" stopIfTrue="1">
      <formula>$E$6="（単位：千円）"</formula>
    </cfRule>
  </conditionalFormatting>
  <conditionalFormatting sqref="D9:E9 E46">
    <cfRule type="expression" dxfId="125" priority="67" stopIfTrue="1">
      <formula>$E$6="（単位：百万円）"</formula>
    </cfRule>
    <cfRule type="expression" dxfId="124" priority="68" stopIfTrue="1">
      <formula>$E$6="（単位：円）"</formula>
    </cfRule>
    <cfRule type="expression" dxfId="123" priority="69" stopIfTrue="1">
      <formula>$E$6="（単位：千円）"</formula>
    </cfRule>
  </conditionalFormatting>
  <conditionalFormatting sqref="D9:E9 D47">
    <cfRule type="expression" dxfId="122" priority="64" stopIfTrue="1">
      <formula>$E$6="（単位：百万円）"</formula>
    </cfRule>
    <cfRule type="expression" dxfId="121" priority="65" stopIfTrue="1">
      <formula>$E$6="（単位：円）"</formula>
    </cfRule>
    <cfRule type="expression" dxfId="120" priority="66" stopIfTrue="1">
      <formula>$E$6="（単位：千円）"</formula>
    </cfRule>
  </conditionalFormatting>
  <conditionalFormatting sqref="D9:E9 E47">
    <cfRule type="expression" dxfId="119" priority="61" stopIfTrue="1">
      <formula>$E$6="（単位：百万円）"</formula>
    </cfRule>
    <cfRule type="expression" dxfId="118" priority="62" stopIfTrue="1">
      <formula>$E$6="（単位：円）"</formula>
    </cfRule>
    <cfRule type="expression" dxfId="117" priority="63" stopIfTrue="1">
      <formula>$E$6="（単位：千円）"</formula>
    </cfRule>
  </conditionalFormatting>
  <conditionalFormatting sqref="D9:E9 D48">
    <cfRule type="expression" dxfId="116" priority="58" stopIfTrue="1">
      <formula>$E$6="（単位：百万円）"</formula>
    </cfRule>
    <cfRule type="expression" dxfId="115" priority="59" stopIfTrue="1">
      <formula>$E$6="（単位：円）"</formula>
    </cfRule>
    <cfRule type="expression" dxfId="114" priority="60" stopIfTrue="1">
      <formula>$E$6="（単位：千円）"</formula>
    </cfRule>
  </conditionalFormatting>
  <conditionalFormatting sqref="D9:E9 E48">
    <cfRule type="expression" dxfId="113" priority="55" stopIfTrue="1">
      <formula>$E$6="（単位：百万円）"</formula>
    </cfRule>
    <cfRule type="expression" dxfId="112" priority="56" stopIfTrue="1">
      <formula>$E$6="（単位：円）"</formula>
    </cfRule>
    <cfRule type="expression" dxfId="111" priority="57" stopIfTrue="1">
      <formula>$E$6="（単位：千円）"</formula>
    </cfRule>
  </conditionalFormatting>
  <conditionalFormatting sqref="D9:E9 D49">
    <cfRule type="expression" dxfId="110" priority="52" stopIfTrue="1">
      <formula>$E$6="（単位：百万円）"</formula>
    </cfRule>
    <cfRule type="expression" dxfId="109" priority="53" stopIfTrue="1">
      <formula>$E$6="（単位：円）"</formula>
    </cfRule>
    <cfRule type="expression" dxfId="108" priority="54" stopIfTrue="1">
      <formula>$E$6="（単位：千円）"</formula>
    </cfRule>
  </conditionalFormatting>
  <conditionalFormatting sqref="D9:E9 E49">
    <cfRule type="expression" dxfId="107" priority="49" stopIfTrue="1">
      <formula>$E$6="（単位：百万円）"</formula>
    </cfRule>
    <cfRule type="expression" dxfId="106" priority="50" stopIfTrue="1">
      <formula>$E$6="（単位：円）"</formula>
    </cfRule>
    <cfRule type="expression" dxfId="105" priority="51" stopIfTrue="1">
      <formula>$E$6="（単位：千円）"</formula>
    </cfRule>
  </conditionalFormatting>
  <conditionalFormatting sqref="D9:E9 D51">
    <cfRule type="expression" dxfId="104" priority="46" stopIfTrue="1">
      <formula>$E$6="（単位：百万円）"</formula>
    </cfRule>
    <cfRule type="expression" dxfId="103" priority="47" stopIfTrue="1">
      <formula>$E$6="（単位：円）"</formula>
    </cfRule>
    <cfRule type="expression" dxfId="102" priority="48" stopIfTrue="1">
      <formula>$E$6="（単位：千円）"</formula>
    </cfRule>
  </conditionalFormatting>
  <conditionalFormatting sqref="D9:E9 E51">
    <cfRule type="expression" dxfId="101" priority="43" stopIfTrue="1">
      <formula>$E$6="（単位：百万円）"</formula>
    </cfRule>
    <cfRule type="expression" dxfId="100" priority="44" stopIfTrue="1">
      <formula>$E$6="（単位：円）"</formula>
    </cfRule>
    <cfRule type="expression" dxfId="99" priority="45" stopIfTrue="1">
      <formula>$E$6="（単位：千円）"</formula>
    </cfRule>
  </conditionalFormatting>
  <conditionalFormatting sqref="D9:E9 D52">
    <cfRule type="expression" dxfId="98" priority="40" stopIfTrue="1">
      <formula>$E$6="（単位：百万円）"</formula>
    </cfRule>
    <cfRule type="expression" dxfId="97" priority="41" stopIfTrue="1">
      <formula>$E$6="（単位：円）"</formula>
    </cfRule>
    <cfRule type="expression" dxfId="96" priority="42" stopIfTrue="1">
      <formula>$E$6="（単位：千円）"</formula>
    </cfRule>
  </conditionalFormatting>
  <conditionalFormatting sqref="D9:E9 E52">
    <cfRule type="expression" dxfId="95" priority="37" stopIfTrue="1">
      <formula>$E$6="（単位：百万円）"</formula>
    </cfRule>
    <cfRule type="expression" dxfId="94" priority="38" stopIfTrue="1">
      <formula>$E$6="（単位：円）"</formula>
    </cfRule>
    <cfRule type="expression" dxfId="93" priority="39" stopIfTrue="1">
      <formula>$E$6="（単位：千円）"</formula>
    </cfRule>
  </conditionalFormatting>
  <conditionalFormatting sqref="D9:E9 D53">
    <cfRule type="expression" dxfId="92" priority="34" stopIfTrue="1">
      <formula>$E$6="（単位：百万円）"</formula>
    </cfRule>
    <cfRule type="expression" dxfId="91" priority="35" stopIfTrue="1">
      <formula>$E$6="（単位：円）"</formula>
    </cfRule>
    <cfRule type="expression" dxfId="90" priority="36" stopIfTrue="1">
      <formula>$E$6="（単位：千円）"</formula>
    </cfRule>
  </conditionalFormatting>
  <conditionalFormatting sqref="D9:E9 E53">
    <cfRule type="expression" dxfId="89" priority="31" stopIfTrue="1">
      <formula>$E$6="（単位：百万円）"</formula>
    </cfRule>
    <cfRule type="expression" dxfId="88" priority="32" stopIfTrue="1">
      <formula>$E$6="（単位：円）"</formula>
    </cfRule>
    <cfRule type="expression" dxfId="87" priority="33" stopIfTrue="1">
      <formula>$E$6="（単位：千円）"</formula>
    </cfRule>
  </conditionalFormatting>
  <conditionalFormatting sqref="D9:E9 D54">
    <cfRule type="expression" dxfId="86" priority="28" stopIfTrue="1">
      <formula>$E$6="（単位：百万円）"</formula>
    </cfRule>
    <cfRule type="expression" dxfId="85" priority="29" stopIfTrue="1">
      <formula>$E$6="（単位：円）"</formula>
    </cfRule>
    <cfRule type="expression" dxfId="84" priority="30" stopIfTrue="1">
      <formula>$E$6="（単位：千円）"</formula>
    </cfRule>
  </conditionalFormatting>
  <conditionalFormatting sqref="D9:E9 E54">
    <cfRule type="expression" dxfId="83" priority="25" stopIfTrue="1">
      <formula>$E$6="（単位：百万円）"</formula>
    </cfRule>
    <cfRule type="expression" dxfId="82" priority="26" stopIfTrue="1">
      <formula>$E$6="（単位：円）"</formula>
    </cfRule>
    <cfRule type="expression" dxfId="81" priority="27" stopIfTrue="1">
      <formula>$E$6="（単位：千円）"</formula>
    </cfRule>
  </conditionalFormatting>
  <conditionalFormatting sqref="D9:E9 D56">
    <cfRule type="expression" dxfId="80" priority="22" stopIfTrue="1">
      <formula>$E$6="（単位：百万円）"</formula>
    </cfRule>
    <cfRule type="expression" dxfId="79" priority="23" stopIfTrue="1">
      <formula>$E$6="（単位：円）"</formula>
    </cfRule>
    <cfRule type="expression" dxfId="78" priority="24" stopIfTrue="1">
      <formula>$E$6="（単位：千円）"</formula>
    </cfRule>
  </conditionalFormatting>
  <conditionalFormatting sqref="D9:E9 E56">
    <cfRule type="expression" dxfId="77" priority="19" stopIfTrue="1">
      <formula>$E$6="（単位：百万円）"</formula>
    </cfRule>
    <cfRule type="expression" dxfId="76" priority="20" stopIfTrue="1">
      <formula>$E$6="（単位：円）"</formula>
    </cfRule>
    <cfRule type="expression" dxfId="75" priority="21" stopIfTrue="1">
      <formula>$E$6="（単位：千円）"</formula>
    </cfRule>
  </conditionalFormatting>
  <conditionalFormatting sqref="D9:E9 D57">
    <cfRule type="expression" dxfId="74" priority="16" stopIfTrue="1">
      <formula>$E$6="（単位：百万円）"</formula>
    </cfRule>
    <cfRule type="expression" dxfId="73" priority="17" stopIfTrue="1">
      <formula>$E$6="（単位：円）"</formula>
    </cfRule>
    <cfRule type="expression" dxfId="72" priority="18" stopIfTrue="1">
      <formula>$E$6="（単位：千円）"</formula>
    </cfRule>
  </conditionalFormatting>
  <conditionalFormatting sqref="D9:E9 E57">
    <cfRule type="expression" dxfId="71" priority="13" stopIfTrue="1">
      <formula>$E$6="（単位：百万円）"</formula>
    </cfRule>
    <cfRule type="expression" dxfId="70" priority="14" stopIfTrue="1">
      <formula>$E$6="（単位：円）"</formula>
    </cfRule>
    <cfRule type="expression" dxfId="69" priority="15" stopIfTrue="1">
      <formula>$E$6="（単位：千円）"</formula>
    </cfRule>
  </conditionalFormatting>
  <conditionalFormatting sqref="D9:E9 D58">
    <cfRule type="expression" dxfId="68" priority="10" stopIfTrue="1">
      <formula>$E$6="（単位：百万円）"</formula>
    </cfRule>
    <cfRule type="expression" dxfId="67" priority="11" stopIfTrue="1">
      <formula>$E$6="（単位：円）"</formula>
    </cfRule>
    <cfRule type="expression" dxfId="66" priority="12" stopIfTrue="1">
      <formula>$E$6="（単位：千円）"</formula>
    </cfRule>
  </conditionalFormatting>
  <conditionalFormatting sqref="D9:E9 E58">
    <cfRule type="expression" dxfId="65" priority="7" stopIfTrue="1">
      <formula>$E$6="（単位：百万円）"</formula>
    </cfRule>
    <cfRule type="expression" dxfId="64" priority="8" stopIfTrue="1">
      <formula>$E$6="（単位：円）"</formula>
    </cfRule>
    <cfRule type="expression" dxfId="63" priority="9" stopIfTrue="1">
      <formula>$E$6="（単位：千円）"</formula>
    </cfRule>
  </conditionalFormatting>
  <conditionalFormatting sqref="D9:E9 D59">
    <cfRule type="expression" dxfId="62" priority="4" stopIfTrue="1">
      <formula>$E$6="（単位：百万円）"</formula>
    </cfRule>
    <cfRule type="expression" dxfId="61" priority="5" stopIfTrue="1">
      <formula>$E$6="（単位：円）"</formula>
    </cfRule>
    <cfRule type="expression" dxfId="60" priority="6" stopIfTrue="1">
      <formula>$E$6="（単位：千円）"</formula>
    </cfRule>
  </conditionalFormatting>
  <conditionalFormatting sqref="D9:E9 E59">
    <cfRule type="expression" dxfId="59" priority="1" stopIfTrue="1">
      <formula>$E$6="（単位：百万円）"</formula>
    </cfRule>
    <cfRule type="expression" dxfId="58" priority="2" stopIfTrue="1">
      <formula>$E$6="（単位：円）"</formula>
    </cfRule>
    <cfRule type="expression" dxfId="57" priority="3" stopIfTrue="1">
      <formula>$E$6="（単位：千円）"</formula>
    </cfRule>
  </conditionalFormatting>
  <dataValidations count="1">
    <dataValidation type="list" allowBlank="1" showInputMessage="1" showErrorMessage="1" sqref="E6" xr:uid="{4334D580-ECA9-40FB-92A7-22F588265078}">
      <formula1>"（単位：円）,（単位：千円）,（単位：百万円）"</formula1>
    </dataValidation>
  </dataValidations>
  <printOptions horizontalCentered="1"/>
  <pageMargins left="0.3888888888888889" right="0.3888888888888889" top="0.3888888888888889" bottom="0.3888888888888889" header="0.19444444444444445" footer="0.194444444444444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78EB-3C3F-4662-B65D-2A114CC94DC8}">
  <dimension ref="A1:H172"/>
  <sheetViews>
    <sheetView workbookViewId="0">
      <selection activeCell="E3" sqref="E3"/>
    </sheetView>
  </sheetViews>
  <sheetFormatPr defaultRowHeight="18.75" x14ac:dyDescent="0.4"/>
  <cols>
    <col min="2" max="7" width="20.625" customWidth="1"/>
  </cols>
  <sheetData>
    <row r="1" spans="1:1" s="54" customFormat="1" ht="19.5" x14ac:dyDescent="0.4">
      <c r="A1" s="54" t="s">
        <v>398</v>
      </c>
    </row>
    <row r="2" spans="1:1" x14ac:dyDescent="0.4">
      <c r="A2" t="s">
        <v>399</v>
      </c>
    </row>
    <row r="3" spans="1:1" x14ac:dyDescent="0.4">
      <c r="A3" t="s">
        <v>400</v>
      </c>
    </row>
    <row r="4" spans="1:1" x14ac:dyDescent="0.4">
      <c r="A4" t="s">
        <v>401</v>
      </c>
    </row>
    <row r="6" spans="1:1" x14ac:dyDescent="0.4">
      <c r="A6" t="s">
        <v>402</v>
      </c>
    </row>
    <row r="7" spans="1:1" x14ac:dyDescent="0.4">
      <c r="A7" t="s">
        <v>403</v>
      </c>
    </row>
    <row r="8" spans="1:1" x14ac:dyDescent="0.4">
      <c r="A8" t="s">
        <v>404</v>
      </c>
    </row>
    <row r="9" spans="1:1" x14ac:dyDescent="0.4">
      <c r="A9" t="s">
        <v>405</v>
      </c>
    </row>
    <row r="10" spans="1:1" x14ac:dyDescent="0.4">
      <c r="A10" t="s">
        <v>406</v>
      </c>
    </row>
    <row r="11" spans="1:1" x14ac:dyDescent="0.4">
      <c r="A11" t="s">
        <v>407</v>
      </c>
    </row>
    <row r="12" spans="1:1" x14ac:dyDescent="0.4">
      <c r="A12" t="s">
        <v>408</v>
      </c>
    </row>
    <row r="14" spans="1:1" x14ac:dyDescent="0.4">
      <c r="A14" t="s">
        <v>409</v>
      </c>
    </row>
    <row r="15" spans="1:1" x14ac:dyDescent="0.4">
      <c r="A15" t="s">
        <v>410</v>
      </c>
    </row>
    <row r="16" spans="1:1" x14ac:dyDescent="0.4">
      <c r="A16" t="s">
        <v>411</v>
      </c>
    </row>
    <row r="17" spans="1:1" x14ac:dyDescent="0.4">
      <c r="A17" t="s">
        <v>412</v>
      </c>
    </row>
    <row r="18" spans="1:1" x14ac:dyDescent="0.4">
      <c r="A18" t="s">
        <v>411</v>
      </c>
    </row>
    <row r="20" spans="1:1" x14ac:dyDescent="0.4">
      <c r="A20" t="s">
        <v>413</v>
      </c>
    </row>
    <row r="21" spans="1:1" x14ac:dyDescent="0.4">
      <c r="A21" t="s">
        <v>414</v>
      </c>
    </row>
    <row r="22" spans="1:1" x14ac:dyDescent="0.4">
      <c r="A22" t="s">
        <v>415</v>
      </c>
    </row>
    <row r="23" spans="1:1" x14ac:dyDescent="0.4">
      <c r="A23" t="s">
        <v>416</v>
      </c>
    </row>
    <row r="24" spans="1:1" x14ac:dyDescent="0.4">
      <c r="A24" t="s">
        <v>417</v>
      </c>
    </row>
    <row r="25" spans="1:1" x14ac:dyDescent="0.4">
      <c r="A25" t="s">
        <v>418</v>
      </c>
    </row>
    <row r="26" spans="1:1" x14ac:dyDescent="0.4">
      <c r="A26" t="s">
        <v>419</v>
      </c>
    </row>
    <row r="27" spans="1:1" x14ac:dyDescent="0.4">
      <c r="A27" t="s">
        <v>420</v>
      </c>
    </row>
    <row r="28" spans="1:1" x14ac:dyDescent="0.4">
      <c r="A28" t="s">
        <v>421</v>
      </c>
    </row>
    <row r="30" spans="1:1" x14ac:dyDescent="0.4">
      <c r="A30" t="s">
        <v>422</v>
      </c>
    </row>
    <row r="31" spans="1:1" x14ac:dyDescent="0.4">
      <c r="A31" t="s">
        <v>423</v>
      </c>
    </row>
    <row r="33" spans="1:1" x14ac:dyDescent="0.4">
      <c r="A33" t="s">
        <v>424</v>
      </c>
    </row>
    <row r="34" spans="1:1" x14ac:dyDescent="0.4">
      <c r="A34" t="s">
        <v>425</v>
      </c>
    </row>
    <row r="35" spans="1:1" x14ac:dyDescent="0.4">
      <c r="A35" t="s">
        <v>426</v>
      </c>
    </row>
    <row r="37" spans="1:1" x14ac:dyDescent="0.4">
      <c r="A37" t="s">
        <v>427</v>
      </c>
    </row>
    <row r="38" spans="1:1" x14ac:dyDescent="0.4">
      <c r="A38" t="s">
        <v>428</v>
      </c>
    </row>
    <row r="39" spans="1:1" x14ac:dyDescent="0.4">
      <c r="A39" t="s">
        <v>429</v>
      </c>
    </row>
    <row r="41" spans="1:1" s="54" customFormat="1" ht="19.5" x14ac:dyDescent="0.4">
      <c r="A41" s="54" t="s">
        <v>430</v>
      </c>
    </row>
    <row r="42" spans="1:1" x14ac:dyDescent="0.4">
      <c r="A42" t="s">
        <v>431</v>
      </c>
    </row>
    <row r="43" spans="1:1" x14ac:dyDescent="0.4">
      <c r="A43" t="s">
        <v>432</v>
      </c>
    </row>
    <row r="45" spans="1:1" x14ac:dyDescent="0.4">
      <c r="A45" t="s">
        <v>433</v>
      </c>
    </row>
    <row r="46" spans="1:1" x14ac:dyDescent="0.4">
      <c r="A46" t="s">
        <v>432</v>
      </c>
    </row>
    <row r="48" spans="1:1" x14ac:dyDescent="0.4">
      <c r="A48" t="s">
        <v>434</v>
      </c>
    </row>
    <row r="49" spans="1:5" x14ac:dyDescent="0.4">
      <c r="A49" t="s">
        <v>435</v>
      </c>
    </row>
    <row r="50" spans="1:5" x14ac:dyDescent="0.4">
      <c r="A50" t="s">
        <v>436</v>
      </c>
    </row>
    <row r="51" spans="1:5" x14ac:dyDescent="0.4">
      <c r="B51" t="s">
        <v>173</v>
      </c>
      <c r="D51" s="51">
        <v>25859</v>
      </c>
      <c r="E51" t="s">
        <v>437</v>
      </c>
    </row>
    <row r="55" spans="1:5" s="54" customFormat="1" ht="19.5" x14ac:dyDescent="0.4">
      <c r="A55" s="54" t="s">
        <v>438</v>
      </c>
    </row>
    <row r="56" spans="1:5" x14ac:dyDescent="0.4">
      <c r="A56" t="s">
        <v>439</v>
      </c>
    </row>
    <row r="57" spans="1:5" x14ac:dyDescent="0.4">
      <c r="A57" t="s">
        <v>440</v>
      </c>
    </row>
    <row r="58" spans="1:5" x14ac:dyDescent="0.4">
      <c r="A58" t="s">
        <v>441</v>
      </c>
    </row>
    <row r="59" spans="1:5" x14ac:dyDescent="0.4">
      <c r="A59" t="s">
        <v>442</v>
      </c>
    </row>
    <row r="60" spans="1:5" x14ac:dyDescent="0.4">
      <c r="A60" t="s">
        <v>440</v>
      </c>
    </row>
    <row r="62" spans="1:5" x14ac:dyDescent="0.4">
      <c r="A62" t="s">
        <v>443</v>
      </c>
    </row>
    <row r="63" spans="1:5" x14ac:dyDescent="0.4">
      <c r="A63" t="s">
        <v>440</v>
      </c>
    </row>
    <row r="65" spans="1:1" x14ac:dyDescent="0.4">
      <c r="A65" t="s">
        <v>444</v>
      </c>
    </row>
    <row r="66" spans="1:1" x14ac:dyDescent="0.4">
      <c r="A66" t="s">
        <v>440</v>
      </c>
    </row>
    <row r="68" spans="1:1" s="54" customFormat="1" ht="19.5" x14ac:dyDescent="0.4">
      <c r="A68" s="54" t="s">
        <v>445</v>
      </c>
    </row>
    <row r="69" spans="1:1" x14ac:dyDescent="0.4">
      <c r="A69" t="s">
        <v>446</v>
      </c>
    </row>
    <row r="70" spans="1:1" x14ac:dyDescent="0.4">
      <c r="A70" t="s">
        <v>440</v>
      </c>
    </row>
    <row r="72" spans="1:1" s="54" customFormat="1" ht="19.5" x14ac:dyDescent="0.4">
      <c r="A72" s="54" t="s">
        <v>447</v>
      </c>
    </row>
    <row r="73" spans="1:1" x14ac:dyDescent="0.4">
      <c r="A73" t="s">
        <v>448</v>
      </c>
    </row>
    <row r="74" spans="1:1" x14ac:dyDescent="0.4">
      <c r="A74" t="s">
        <v>449</v>
      </c>
    </row>
    <row r="76" spans="1:1" x14ac:dyDescent="0.4">
      <c r="A76" t="s">
        <v>450</v>
      </c>
    </row>
    <row r="77" spans="1:1" x14ac:dyDescent="0.4">
      <c r="A77" t="s">
        <v>451</v>
      </c>
    </row>
    <row r="79" spans="1:1" x14ac:dyDescent="0.4">
      <c r="A79" t="s">
        <v>452</v>
      </c>
    </row>
    <row r="80" spans="1:1" x14ac:dyDescent="0.4">
      <c r="A80" t="s">
        <v>453</v>
      </c>
    </row>
    <row r="82" spans="1:5" x14ac:dyDescent="0.4">
      <c r="A82" t="s">
        <v>454</v>
      </c>
    </row>
    <row r="84" spans="1:5" x14ac:dyDescent="0.4">
      <c r="B84" s="52" t="s">
        <v>455</v>
      </c>
      <c r="C84" s="52" t="s">
        <v>456</v>
      </c>
      <c r="D84" s="52" t="s">
        <v>457</v>
      </c>
      <c r="E84" s="52" t="s">
        <v>458</v>
      </c>
    </row>
    <row r="85" spans="1:5" x14ac:dyDescent="0.4">
      <c r="B85" s="52" t="s">
        <v>459</v>
      </c>
      <c r="C85" s="52" t="s">
        <v>459</v>
      </c>
      <c r="D85" s="53">
        <v>8.3000000000000004E-2</v>
      </c>
      <c r="E85" s="53">
        <v>0.249</v>
      </c>
    </row>
    <row r="87" spans="1:5" x14ac:dyDescent="0.4">
      <c r="A87" t="s">
        <v>460</v>
      </c>
    </row>
    <row r="88" spans="1:5" x14ac:dyDescent="0.4">
      <c r="B88" t="s">
        <v>461</v>
      </c>
      <c r="C88" t="s">
        <v>437</v>
      </c>
    </row>
    <row r="92" spans="1:5" x14ac:dyDescent="0.4">
      <c r="A92" t="s">
        <v>462</v>
      </c>
    </row>
    <row r="93" spans="1:5" x14ac:dyDescent="0.4">
      <c r="B93" t="s">
        <v>463</v>
      </c>
    </row>
    <row r="94" spans="1:5" x14ac:dyDescent="0.4">
      <c r="B94" t="s">
        <v>464</v>
      </c>
      <c r="C94" s="51">
        <v>926904</v>
      </c>
      <c r="D94" t="s">
        <v>437</v>
      </c>
    </row>
    <row r="95" spans="1:5" x14ac:dyDescent="0.4">
      <c r="B95" t="s">
        <v>465</v>
      </c>
    </row>
    <row r="96" spans="1:5" x14ac:dyDescent="0.4">
      <c r="B96" t="s">
        <v>464</v>
      </c>
      <c r="C96" s="51">
        <v>491051</v>
      </c>
      <c r="D96" t="s">
        <v>437</v>
      </c>
    </row>
    <row r="97" spans="1:4" x14ac:dyDescent="0.4">
      <c r="B97" t="s">
        <v>466</v>
      </c>
    </row>
    <row r="98" spans="1:4" x14ac:dyDescent="0.4">
      <c r="B98" t="s">
        <v>464</v>
      </c>
      <c r="C98" t="s">
        <v>19</v>
      </c>
      <c r="D98" t="s">
        <v>437</v>
      </c>
    </row>
    <row r="100" spans="1:4" x14ac:dyDescent="0.4">
      <c r="A100" t="s">
        <v>467</v>
      </c>
    </row>
    <row r="102" spans="1:4" x14ac:dyDescent="0.4">
      <c r="A102" t="s">
        <v>468</v>
      </c>
    </row>
    <row r="103" spans="1:4" x14ac:dyDescent="0.4">
      <c r="A103" t="s">
        <v>440</v>
      </c>
    </row>
    <row r="105" spans="1:4" x14ac:dyDescent="0.4">
      <c r="A105" t="s">
        <v>469</v>
      </c>
    </row>
    <row r="106" spans="1:4" x14ac:dyDescent="0.4">
      <c r="A106" t="s">
        <v>470</v>
      </c>
    </row>
    <row r="108" spans="1:4" x14ac:dyDescent="0.4">
      <c r="A108" t="s">
        <v>471</v>
      </c>
    </row>
    <row r="109" spans="1:4" x14ac:dyDescent="0.4">
      <c r="A109" t="s">
        <v>440</v>
      </c>
    </row>
    <row r="111" spans="1:4" x14ac:dyDescent="0.4">
      <c r="A111" t="s">
        <v>472</v>
      </c>
    </row>
    <row r="112" spans="1:4" x14ac:dyDescent="0.4">
      <c r="A112" t="s">
        <v>473</v>
      </c>
    </row>
    <row r="113" spans="1:8" x14ac:dyDescent="0.4">
      <c r="A113" t="s">
        <v>474</v>
      </c>
    </row>
    <row r="114" spans="1:8" x14ac:dyDescent="0.4">
      <c r="A114" t="s">
        <v>475</v>
      </c>
    </row>
    <row r="116" spans="1:8" x14ac:dyDescent="0.4">
      <c r="A116" t="s">
        <v>476</v>
      </c>
    </row>
    <row r="117" spans="1:8" x14ac:dyDescent="0.4">
      <c r="A117" s="51">
        <v>6947203</v>
      </c>
      <c r="B117" t="s">
        <v>437</v>
      </c>
    </row>
    <row r="119" spans="1:8" x14ac:dyDescent="0.4">
      <c r="A119" t="s">
        <v>477</v>
      </c>
    </row>
    <row r="121" spans="1:8" x14ac:dyDescent="0.4">
      <c r="B121" t="s">
        <v>478</v>
      </c>
      <c r="C121" t="s">
        <v>479</v>
      </c>
      <c r="G121" s="51">
        <v>7832322</v>
      </c>
      <c r="H121" t="s">
        <v>437</v>
      </c>
    </row>
    <row r="122" spans="1:8" x14ac:dyDescent="0.4">
      <c r="B122" t="s">
        <v>480</v>
      </c>
      <c r="C122" t="s">
        <v>481</v>
      </c>
      <c r="G122" s="51">
        <v>403531</v>
      </c>
      <c r="H122" t="s">
        <v>437</v>
      </c>
    </row>
    <row r="123" spans="1:8" x14ac:dyDescent="0.4">
      <c r="B123" t="s">
        <v>482</v>
      </c>
      <c r="C123" t="s">
        <v>483</v>
      </c>
      <c r="G123" t="s">
        <v>459</v>
      </c>
      <c r="H123" t="s">
        <v>437</v>
      </c>
    </row>
    <row r="124" spans="1:8" x14ac:dyDescent="0.4">
      <c r="B124" t="s">
        <v>484</v>
      </c>
      <c r="C124" t="s">
        <v>485</v>
      </c>
      <c r="G124" s="51">
        <v>347407</v>
      </c>
      <c r="H124" t="s">
        <v>437</v>
      </c>
    </row>
    <row r="125" spans="1:8" x14ac:dyDescent="0.4">
      <c r="B125" t="s">
        <v>486</v>
      </c>
      <c r="C125" t="s">
        <v>487</v>
      </c>
      <c r="G125" s="51">
        <v>1335389</v>
      </c>
      <c r="H125" t="s">
        <v>437</v>
      </c>
    </row>
    <row r="126" spans="1:8" x14ac:dyDescent="0.4">
      <c r="B126" t="s">
        <v>488</v>
      </c>
      <c r="C126" t="s">
        <v>489</v>
      </c>
      <c r="G126" t="s">
        <v>459</v>
      </c>
      <c r="H126" t="s">
        <v>437</v>
      </c>
    </row>
    <row r="127" spans="1:8" x14ac:dyDescent="0.4">
      <c r="B127" t="s">
        <v>490</v>
      </c>
      <c r="C127" t="s">
        <v>491</v>
      </c>
      <c r="G127" t="s">
        <v>459</v>
      </c>
      <c r="H127" t="s">
        <v>437</v>
      </c>
    </row>
    <row r="128" spans="1:8" x14ac:dyDescent="0.4">
      <c r="B128" t="s">
        <v>492</v>
      </c>
      <c r="C128" t="s">
        <v>493</v>
      </c>
      <c r="G128" t="s">
        <v>459</v>
      </c>
      <c r="H128" t="s">
        <v>437</v>
      </c>
    </row>
    <row r="129" spans="1:8" x14ac:dyDescent="0.4">
      <c r="B129" t="s">
        <v>494</v>
      </c>
      <c r="C129" t="s">
        <v>495</v>
      </c>
      <c r="G129" s="51">
        <v>2884388</v>
      </c>
      <c r="H129" t="s">
        <v>437</v>
      </c>
    </row>
    <row r="130" spans="1:8" x14ac:dyDescent="0.4">
      <c r="B130" t="s">
        <v>496</v>
      </c>
      <c r="C130" t="s">
        <v>497</v>
      </c>
      <c r="G130" s="51">
        <v>31652</v>
      </c>
      <c r="H130" t="s">
        <v>437</v>
      </c>
    </row>
    <row r="131" spans="1:8" x14ac:dyDescent="0.4">
      <c r="B131" t="s">
        <v>498</v>
      </c>
      <c r="C131" t="s">
        <v>499</v>
      </c>
      <c r="G131" s="51">
        <v>6778585</v>
      </c>
      <c r="H131" t="s">
        <v>437</v>
      </c>
    </row>
    <row r="133" spans="1:8" x14ac:dyDescent="0.4">
      <c r="A133" t="s">
        <v>500</v>
      </c>
    </row>
    <row r="134" spans="1:8" x14ac:dyDescent="0.4">
      <c r="A134" t="s">
        <v>501</v>
      </c>
    </row>
    <row r="135" spans="1:8" x14ac:dyDescent="0.4">
      <c r="A135" t="s">
        <v>502</v>
      </c>
    </row>
    <row r="138" spans="1:8" x14ac:dyDescent="0.4">
      <c r="A138" t="s">
        <v>503</v>
      </c>
    </row>
    <row r="139" spans="1:8" x14ac:dyDescent="0.4">
      <c r="B139" t="s">
        <v>150</v>
      </c>
      <c r="C139" s="51">
        <v>1136039</v>
      </c>
      <c r="D139" t="s">
        <v>437</v>
      </c>
    </row>
    <row r="140" spans="1:8" x14ac:dyDescent="0.4">
      <c r="B140" t="s">
        <v>504</v>
      </c>
      <c r="C140" s="51">
        <v>25591</v>
      </c>
      <c r="D140" t="s">
        <v>437</v>
      </c>
    </row>
    <row r="141" spans="1:8" x14ac:dyDescent="0.4">
      <c r="B141" t="s">
        <v>161</v>
      </c>
      <c r="C141" s="51">
        <v>-1089424</v>
      </c>
      <c r="D141" t="s">
        <v>437</v>
      </c>
    </row>
    <row r="142" spans="1:8" x14ac:dyDescent="0.4">
      <c r="B142" t="s">
        <v>505</v>
      </c>
      <c r="C142" s="51">
        <v>413698</v>
      </c>
      <c r="D142" t="s">
        <v>437</v>
      </c>
    </row>
    <row r="143" spans="1:8" x14ac:dyDescent="0.4">
      <c r="B143" t="s">
        <v>506</v>
      </c>
      <c r="C143" s="51">
        <v>-1958</v>
      </c>
      <c r="D143" t="s">
        <v>437</v>
      </c>
    </row>
    <row r="144" spans="1:8" x14ac:dyDescent="0.4">
      <c r="B144" t="s">
        <v>507</v>
      </c>
      <c r="C144" s="51">
        <v>483947</v>
      </c>
      <c r="D144" t="s">
        <v>437</v>
      </c>
    </row>
    <row r="146" spans="1:5" x14ac:dyDescent="0.4">
      <c r="A146" t="s">
        <v>508</v>
      </c>
    </row>
    <row r="147" spans="1:5" x14ac:dyDescent="0.4">
      <c r="A147" t="s">
        <v>509</v>
      </c>
    </row>
    <row r="148" spans="1:5" x14ac:dyDescent="0.4">
      <c r="A148" t="s">
        <v>510</v>
      </c>
    </row>
    <row r="150" spans="1:5" x14ac:dyDescent="0.4">
      <c r="A150" t="s">
        <v>511</v>
      </c>
    </row>
    <row r="151" spans="1:5" x14ac:dyDescent="0.4">
      <c r="B151" t="s">
        <v>512</v>
      </c>
      <c r="D151" s="51">
        <v>1136040</v>
      </c>
      <c r="E151" t="s">
        <v>437</v>
      </c>
    </row>
    <row r="152" spans="1:5" x14ac:dyDescent="0.4">
      <c r="C152" t="s">
        <v>513</v>
      </c>
      <c r="D152" s="51">
        <v>-639578</v>
      </c>
      <c r="E152" t="s">
        <v>437</v>
      </c>
    </row>
    <row r="153" spans="1:5" x14ac:dyDescent="0.4">
      <c r="C153" t="s">
        <v>514</v>
      </c>
      <c r="D153" s="51">
        <v>-13450</v>
      </c>
      <c r="E153" t="s">
        <v>437</v>
      </c>
    </row>
    <row r="154" spans="1:5" x14ac:dyDescent="0.4">
      <c r="C154" t="s">
        <v>515</v>
      </c>
      <c r="D154" s="51">
        <v>-128982</v>
      </c>
      <c r="E154" t="s">
        <v>437</v>
      </c>
    </row>
    <row r="155" spans="1:5" x14ac:dyDescent="0.4">
      <c r="C155" t="s">
        <v>516</v>
      </c>
      <c r="D155" s="51">
        <v>4886</v>
      </c>
      <c r="E155" t="s">
        <v>437</v>
      </c>
    </row>
    <row r="156" spans="1:5" x14ac:dyDescent="0.4">
      <c r="C156" t="s">
        <v>517</v>
      </c>
      <c r="D156" s="51">
        <v>-99639</v>
      </c>
      <c r="E156" t="s">
        <v>437</v>
      </c>
    </row>
    <row r="157" spans="1:5" x14ac:dyDescent="0.4">
      <c r="C157" t="s">
        <v>518</v>
      </c>
      <c r="D157" s="51">
        <v>-279517</v>
      </c>
      <c r="E157" t="s">
        <v>437</v>
      </c>
    </row>
    <row r="158" spans="1:5" x14ac:dyDescent="0.4">
      <c r="C158" t="s">
        <v>519</v>
      </c>
      <c r="D158">
        <v>457</v>
      </c>
      <c r="E158" t="s">
        <v>437</v>
      </c>
    </row>
    <row r="159" spans="1:5" x14ac:dyDescent="0.4">
      <c r="C159" t="s">
        <v>520</v>
      </c>
      <c r="D159">
        <v>-501</v>
      </c>
      <c r="E159" t="s">
        <v>437</v>
      </c>
    </row>
    <row r="160" spans="1:5" x14ac:dyDescent="0.4">
      <c r="C160" t="s">
        <v>521</v>
      </c>
      <c r="D160">
        <v>-609</v>
      </c>
      <c r="E160" t="s">
        <v>437</v>
      </c>
    </row>
    <row r="161" spans="1:5" x14ac:dyDescent="0.4">
      <c r="C161" t="s">
        <v>522</v>
      </c>
      <c r="D161" s="51">
        <v>25640</v>
      </c>
      <c r="E161" t="s">
        <v>437</v>
      </c>
    </row>
    <row r="162" spans="1:5" x14ac:dyDescent="0.4">
      <c r="B162" t="s">
        <v>523</v>
      </c>
      <c r="D162" s="51">
        <v>4747</v>
      </c>
      <c r="E162" t="s">
        <v>437</v>
      </c>
    </row>
    <row r="163" spans="1:5" x14ac:dyDescent="0.4">
      <c r="A163" t="s">
        <v>524</v>
      </c>
    </row>
    <row r="164" spans="1:5" x14ac:dyDescent="0.4">
      <c r="A164" t="s">
        <v>525</v>
      </c>
    </row>
    <row r="165" spans="1:5" x14ac:dyDescent="0.4">
      <c r="A165" t="s">
        <v>526</v>
      </c>
    </row>
    <row r="167" spans="1:5" x14ac:dyDescent="0.4">
      <c r="A167" t="s">
        <v>527</v>
      </c>
    </row>
    <row r="168" spans="1:5" x14ac:dyDescent="0.4">
      <c r="B168" t="s">
        <v>513</v>
      </c>
      <c r="C168" s="51">
        <v>639578</v>
      </c>
      <c r="D168" t="s">
        <v>437</v>
      </c>
    </row>
    <row r="169" spans="1:5" x14ac:dyDescent="0.4">
      <c r="B169" t="s">
        <v>528</v>
      </c>
      <c r="C169" s="51">
        <v>76472</v>
      </c>
      <c r="D169" t="s">
        <v>437</v>
      </c>
    </row>
    <row r="170" spans="1:5" x14ac:dyDescent="0.4">
      <c r="B170" t="s">
        <v>529</v>
      </c>
      <c r="C170" s="51">
        <v>128982</v>
      </c>
      <c r="D170" t="s">
        <v>437</v>
      </c>
    </row>
    <row r="171" spans="1:5" x14ac:dyDescent="0.4">
      <c r="B171" t="s">
        <v>530</v>
      </c>
      <c r="C171" s="51">
        <v>1875</v>
      </c>
      <c r="D171" t="s">
        <v>437</v>
      </c>
    </row>
    <row r="172" spans="1:5" x14ac:dyDescent="0.4">
      <c r="B172" t="s">
        <v>531</v>
      </c>
      <c r="C172" s="51">
        <v>99639</v>
      </c>
      <c r="D172" t="s">
        <v>437</v>
      </c>
    </row>
  </sheetData>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B6E69-952C-42E1-948C-0E3268D4BF61}">
  <sheetPr>
    <pageSetUpPr fitToPage="1"/>
  </sheetPr>
  <dimension ref="A1:H23"/>
  <sheetViews>
    <sheetView workbookViewId="0">
      <selection activeCell="B8" sqref="B8"/>
    </sheetView>
  </sheetViews>
  <sheetFormatPr defaultColWidth="8.875" defaultRowHeight="11.25" x14ac:dyDescent="0.15"/>
  <cols>
    <col min="1" max="1" width="30.875" style="15" customWidth="1"/>
    <col min="2" max="8" width="15.875" style="15" customWidth="1"/>
    <col min="9" max="16384" width="8.875" style="15"/>
  </cols>
  <sheetData>
    <row r="1" spans="1:8" ht="21" x14ac:dyDescent="0.15">
      <c r="A1" s="68" t="s">
        <v>175</v>
      </c>
      <c r="B1" s="68"/>
      <c r="C1" s="68"/>
      <c r="D1" s="68"/>
      <c r="E1" s="68"/>
      <c r="F1" s="68"/>
      <c r="G1" s="68"/>
      <c r="H1" s="68"/>
    </row>
    <row r="2" spans="1:8" ht="13.5" x14ac:dyDescent="0.15">
      <c r="A2" s="16" t="str">
        <f>"自治体名："&amp;自治体名</f>
        <v>自治体名：小鹿野町</v>
      </c>
      <c r="B2" s="16"/>
      <c r="C2" s="16"/>
      <c r="D2" s="16"/>
      <c r="E2" s="16"/>
      <c r="F2" s="16"/>
      <c r="G2" s="16"/>
      <c r="H2" s="17" t="str">
        <f>"年度："&amp;年度</f>
        <v>年度：令和3年度</v>
      </c>
    </row>
    <row r="3" spans="1:8" ht="13.5" x14ac:dyDescent="0.15">
      <c r="A3" s="16" t="s">
        <v>4</v>
      </c>
      <c r="B3" s="16"/>
      <c r="C3" s="16"/>
      <c r="D3" s="16"/>
      <c r="E3" s="16"/>
      <c r="F3" s="16"/>
      <c r="G3" s="16"/>
      <c r="H3" s="16"/>
    </row>
    <row r="4" spans="1:8" ht="13.5" x14ac:dyDescent="0.15">
      <c r="A4" s="16"/>
      <c r="B4" s="16"/>
      <c r="C4" s="16"/>
      <c r="D4" s="16"/>
      <c r="E4" s="16"/>
      <c r="F4" s="16"/>
      <c r="G4" s="16"/>
      <c r="H4" s="17" t="str">
        <f>単位</f>
        <v>（単位：千円）</v>
      </c>
    </row>
    <row r="5" spans="1:8" ht="33.75" x14ac:dyDescent="0.15">
      <c r="A5" s="18" t="s">
        <v>176</v>
      </c>
      <c r="B5" s="19" t="s">
        <v>177</v>
      </c>
      <c r="C5" s="19" t="s">
        <v>178</v>
      </c>
      <c r="D5" s="19" t="s">
        <v>179</v>
      </c>
      <c r="E5" s="19" t="s">
        <v>180</v>
      </c>
      <c r="F5" s="19" t="s">
        <v>181</v>
      </c>
      <c r="G5" s="19" t="s">
        <v>182</v>
      </c>
      <c r="H5" s="19" t="s">
        <v>183</v>
      </c>
    </row>
    <row r="6" spans="1:8" x14ac:dyDescent="0.15">
      <c r="A6" s="20" t="s">
        <v>184</v>
      </c>
      <c r="B6" s="21">
        <v>18491021376</v>
      </c>
      <c r="C6" s="21">
        <v>408524750</v>
      </c>
      <c r="D6" s="21">
        <v>72138080</v>
      </c>
      <c r="E6" s="21">
        <v>18827408046</v>
      </c>
      <c r="F6" s="21">
        <v>8725031260</v>
      </c>
      <c r="G6" s="21">
        <v>306556673</v>
      </c>
      <c r="H6" s="21">
        <v>10102376786</v>
      </c>
    </row>
    <row r="7" spans="1:8" x14ac:dyDescent="0.15">
      <c r="A7" s="20" t="s">
        <v>185</v>
      </c>
      <c r="B7" s="21">
        <v>4276655258</v>
      </c>
      <c r="C7" s="21" t="s">
        <v>19</v>
      </c>
      <c r="D7" s="21" t="s">
        <v>19</v>
      </c>
      <c r="E7" s="21">
        <v>4276655258</v>
      </c>
      <c r="F7" s="21" t="s">
        <v>19</v>
      </c>
      <c r="G7" s="21" t="s">
        <v>19</v>
      </c>
      <c r="H7" s="21">
        <v>4276655258</v>
      </c>
    </row>
    <row r="8" spans="1:8" x14ac:dyDescent="0.15">
      <c r="A8" s="20" t="s">
        <v>186</v>
      </c>
      <c r="B8" s="21">
        <v>432731900</v>
      </c>
      <c r="C8" s="21" t="s">
        <v>19</v>
      </c>
      <c r="D8" s="21" t="s">
        <v>19</v>
      </c>
      <c r="E8" s="21">
        <v>432731900</v>
      </c>
      <c r="F8" s="21" t="s">
        <v>19</v>
      </c>
      <c r="G8" s="21" t="s">
        <v>19</v>
      </c>
      <c r="H8" s="21">
        <v>432731900</v>
      </c>
    </row>
    <row r="9" spans="1:8" x14ac:dyDescent="0.15">
      <c r="A9" s="20" t="s">
        <v>187</v>
      </c>
      <c r="B9" s="21">
        <v>11987049966</v>
      </c>
      <c r="C9" s="21">
        <v>66790350</v>
      </c>
      <c r="D9" s="21">
        <v>72138080</v>
      </c>
      <c r="E9" s="21">
        <v>11981702236</v>
      </c>
      <c r="F9" s="21">
        <v>7842982156</v>
      </c>
      <c r="G9" s="21">
        <v>233666393</v>
      </c>
      <c r="H9" s="21">
        <v>4138720080</v>
      </c>
    </row>
    <row r="10" spans="1:8" x14ac:dyDescent="0.15">
      <c r="A10" s="20" t="s">
        <v>188</v>
      </c>
      <c r="B10" s="21">
        <v>1561584952</v>
      </c>
      <c r="C10" s="21">
        <v>37088700</v>
      </c>
      <c r="D10" s="21" t="s">
        <v>19</v>
      </c>
      <c r="E10" s="21">
        <v>1598673652</v>
      </c>
      <c r="F10" s="21">
        <v>882049104</v>
      </c>
      <c r="G10" s="21">
        <v>72890280</v>
      </c>
      <c r="H10" s="21">
        <v>716624548</v>
      </c>
    </row>
    <row r="11" spans="1:8" x14ac:dyDescent="0.15">
      <c r="A11" s="20" t="s">
        <v>189</v>
      </c>
      <c r="B11" s="21" t="s">
        <v>19</v>
      </c>
      <c r="C11" s="21" t="s">
        <v>19</v>
      </c>
      <c r="D11" s="21" t="s">
        <v>19</v>
      </c>
      <c r="E11" s="21" t="s">
        <v>19</v>
      </c>
      <c r="F11" s="21" t="s">
        <v>19</v>
      </c>
      <c r="G11" s="21" t="s">
        <v>19</v>
      </c>
      <c r="H11" s="21" t="s">
        <v>19</v>
      </c>
    </row>
    <row r="12" spans="1:8" x14ac:dyDescent="0.15">
      <c r="A12" s="20" t="s">
        <v>190</v>
      </c>
      <c r="B12" s="21" t="s">
        <v>19</v>
      </c>
      <c r="C12" s="21" t="s">
        <v>19</v>
      </c>
      <c r="D12" s="21" t="s">
        <v>19</v>
      </c>
      <c r="E12" s="21" t="s">
        <v>19</v>
      </c>
      <c r="F12" s="21" t="s">
        <v>19</v>
      </c>
      <c r="G12" s="21" t="s">
        <v>19</v>
      </c>
      <c r="H12" s="21" t="s">
        <v>19</v>
      </c>
    </row>
    <row r="13" spans="1:8" x14ac:dyDescent="0.15">
      <c r="A13" s="20" t="s">
        <v>191</v>
      </c>
      <c r="B13" s="21" t="s">
        <v>19</v>
      </c>
      <c r="C13" s="21" t="s">
        <v>19</v>
      </c>
      <c r="D13" s="21" t="s">
        <v>19</v>
      </c>
      <c r="E13" s="21" t="s">
        <v>19</v>
      </c>
      <c r="F13" s="21" t="s">
        <v>19</v>
      </c>
      <c r="G13" s="21" t="s">
        <v>19</v>
      </c>
      <c r="H13" s="21" t="s">
        <v>19</v>
      </c>
    </row>
    <row r="14" spans="1:8" x14ac:dyDescent="0.15">
      <c r="A14" s="20" t="s">
        <v>192</v>
      </c>
      <c r="B14" s="21" t="s">
        <v>19</v>
      </c>
      <c r="C14" s="21" t="s">
        <v>19</v>
      </c>
      <c r="D14" s="21" t="s">
        <v>19</v>
      </c>
      <c r="E14" s="21" t="s">
        <v>19</v>
      </c>
      <c r="F14" s="21" t="s">
        <v>19</v>
      </c>
      <c r="G14" s="21" t="s">
        <v>19</v>
      </c>
      <c r="H14" s="21" t="s">
        <v>19</v>
      </c>
    </row>
    <row r="15" spans="1:8" x14ac:dyDescent="0.15">
      <c r="A15" s="20" t="s">
        <v>193</v>
      </c>
      <c r="B15" s="21">
        <v>232999300</v>
      </c>
      <c r="C15" s="21">
        <v>304645700</v>
      </c>
      <c r="D15" s="21" t="s">
        <v>19</v>
      </c>
      <c r="E15" s="21">
        <v>537645000</v>
      </c>
      <c r="F15" s="21" t="s">
        <v>19</v>
      </c>
      <c r="G15" s="21" t="s">
        <v>19</v>
      </c>
      <c r="H15" s="21">
        <v>537645000</v>
      </c>
    </row>
    <row r="16" spans="1:8" x14ac:dyDescent="0.15">
      <c r="A16" s="20" t="s">
        <v>194</v>
      </c>
      <c r="B16" s="21">
        <v>17083267356</v>
      </c>
      <c r="C16" s="21">
        <v>82446930</v>
      </c>
      <c r="D16" s="21" t="s">
        <v>19</v>
      </c>
      <c r="E16" s="21">
        <v>17165714286</v>
      </c>
      <c r="F16" s="21">
        <v>10477851915</v>
      </c>
      <c r="G16" s="21">
        <v>286296935</v>
      </c>
      <c r="H16" s="21">
        <v>6687862371</v>
      </c>
    </row>
    <row r="17" spans="1:8" x14ac:dyDescent="0.15">
      <c r="A17" s="20" t="s">
        <v>185</v>
      </c>
      <c r="B17" s="21">
        <v>401847554</v>
      </c>
      <c r="C17" s="21">
        <v>3042230</v>
      </c>
      <c r="D17" s="21" t="s">
        <v>19</v>
      </c>
      <c r="E17" s="21">
        <v>404889784</v>
      </c>
      <c r="F17" s="21" t="s">
        <v>19</v>
      </c>
      <c r="G17" s="21" t="s">
        <v>19</v>
      </c>
      <c r="H17" s="21">
        <v>404889784</v>
      </c>
    </row>
    <row r="18" spans="1:8" x14ac:dyDescent="0.15">
      <c r="A18" s="20" t="s">
        <v>187</v>
      </c>
      <c r="B18" s="21">
        <v>10874800</v>
      </c>
      <c r="C18" s="21" t="s">
        <v>19</v>
      </c>
      <c r="D18" s="21" t="s">
        <v>19</v>
      </c>
      <c r="E18" s="21">
        <v>10874800</v>
      </c>
      <c r="F18" s="21">
        <v>8134160</v>
      </c>
      <c r="G18" s="21">
        <v>260186</v>
      </c>
      <c r="H18" s="21">
        <v>2740640</v>
      </c>
    </row>
    <row r="19" spans="1:8" x14ac:dyDescent="0.15">
      <c r="A19" s="20" t="s">
        <v>188</v>
      </c>
      <c r="B19" s="21">
        <v>16670545002</v>
      </c>
      <c r="C19" s="21">
        <v>79404700</v>
      </c>
      <c r="D19" s="21" t="s">
        <v>19</v>
      </c>
      <c r="E19" s="21">
        <v>16749949702</v>
      </c>
      <c r="F19" s="21">
        <v>10469717755</v>
      </c>
      <c r="G19" s="21">
        <v>286036749</v>
      </c>
      <c r="H19" s="21">
        <v>6280231947</v>
      </c>
    </row>
    <row r="20" spans="1:8" x14ac:dyDescent="0.15">
      <c r="A20" s="20" t="s">
        <v>192</v>
      </c>
      <c r="B20" s="21" t="s">
        <v>19</v>
      </c>
      <c r="C20" s="21" t="s">
        <v>19</v>
      </c>
      <c r="D20" s="21" t="s">
        <v>19</v>
      </c>
      <c r="E20" s="21" t="s">
        <v>19</v>
      </c>
      <c r="F20" s="21" t="s">
        <v>19</v>
      </c>
      <c r="G20" s="21" t="s">
        <v>19</v>
      </c>
      <c r="H20" s="21" t="s">
        <v>19</v>
      </c>
    </row>
    <row r="21" spans="1:8" x14ac:dyDescent="0.15">
      <c r="A21" s="20" t="s">
        <v>193</v>
      </c>
      <c r="B21" s="21" t="s">
        <v>19</v>
      </c>
      <c r="C21" s="21" t="s">
        <v>19</v>
      </c>
      <c r="D21" s="21" t="s">
        <v>19</v>
      </c>
      <c r="E21" s="21" t="s">
        <v>19</v>
      </c>
      <c r="F21" s="21" t="s">
        <v>19</v>
      </c>
      <c r="G21" s="21" t="s">
        <v>19</v>
      </c>
      <c r="H21" s="21" t="s">
        <v>19</v>
      </c>
    </row>
    <row r="22" spans="1:8" x14ac:dyDescent="0.15">
      <c r="A22" s="20" t="s">
        <v>195</v>
      </c>
      <c r="B22" s="21">
        <v>824469720</v>
      </c>
      <c r="C22" s="21">
        <v>3278000</v>
      </c>
      <c r="D22" s="21" t="s">
        <v>19</v>
      </c>
      <c r="E22" s="21">
        <v>827747720</v>
      </c>
      <c r="F22" s="21">
        <v>742185886</v>
      </c>
      <c r="G22" s="21">
        <v>39694688</v>
      </c>
      <c r="H22" s="21">
        <v>85561834</v>
      </c>
    </row>
    <row r="23" spans="1:8" x14ac:dyDescent="0.15">
      <c r="A23" s="20" t="s">
        <v>109</v>
      </c>
      <c r="B23" s="21">
        <v>36398758452</v>
      </c>
      <c r="C23" s="21">
        <v>494249680</v>
      </c>
      <c r="D23" s="21">
        <v>72138080</v>
      </c>
      <c r="E23" s="21">
        <v>36820870052</v>
      </c>
      <c r="F23" s="21">
        <v>19945069061</v>
      </c>
      <c r="G23" s="21">
        <v>632548296</v>
      </c>
      <c r="H23" s="21">
        <v>16875800991</v>
      </c>
    </row>
  </sheetData>
  <mergeCells count="1">
    <mergeCell ref="A1:H1"/>
  </mergeCells>
  <phoneticPr fontId="7"/>
  <conditionalFormatting sqref="A6:H23">
    <cfRule type="expression" dxfId="56" priority="1" stopIfTrue="1">
      <formula>$H$4="（単位：百万円）"</formula>
    </cfRule>
    <cfRule type="expression" dxfId="55" priority="2" stopIfTrue="1">
      <formula>$H$4="（単位：円）"</formula>
    </cfRule>
    <cfRule type="expression" dxfId="54" priority="3" stopIfTrue="1">
      <formula>$H$4="（単位：千円）"</formula>
    </cfRule>
  </conditionalFormatting>
  <dataValidations count="1">
    <dataValidation type="list" allowBlank="1" showInputMessage="1" showErrorMessage="1" sqref="H4" xr:uid="{35260466-1F80-4DCA-AD8C-FD0116DFD13A}">
      <formula1>"（単位：円）,（単位：千円）,（単位：百万円）"</formula1>
    </dataValidation>
  </dataValidations>
  <pageMargins left="0.39370078740157483" right="0.39370078740157483" top="0.39370078740157483" bottom="0.39370078740157483" header="0.19685039370078741" footer="0.19685039370078741"/>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9849-3696-417B-A4ED-2045B0BBA951}">
  <sheetPr>
    <pageSetUpPr fitToPage="1"/>
  </sheetPr>
  <dimension ref="A1:I23"/>
  <sheetViews>
    <sheetView workbookViewId="0">
      <selection activeCell="B8" sqref="B8"/>
    </sheetView>
  </sheetViews>
  <sheetFormatPr defaultColWidth="8.875" defaultRowHeight="11.25" x14ac:dyDescent="0.15"/>
  <cols>
    <col min="1" max="1" width="30.875" style="15" customWidth="1"/>
    <col min="2" max="11" width="15.875" style="15" customWidth="1"/>
    <col min="12" max="16384" width="8.875" style="15"/>
  </cols>
  <sheetData>
    <row r="1" spans="1:9" ht="21" x14ac:dyDescent="0.15">
      <c r="A1" s="68" t="s">
        <v>196</v>
      </c>
      <c r="B1" s="68"/>
      <c r="C1" s="68"/>
      <c r="D1" s="68"/>
      <c r="E1" s="68"/>
      <c r="F1" s="68"/>
      <c r="G1" s="68"/>
      <c r="H1" s="68"/>
      <c r="I1" s="68"/>
    </row>
    <row r="2" spans="1:9" ht="13.5" x14ac:dyDescent="0.15">
      <c r="A2" s="16" t="str">
        <f>"自治体名："&amp;自治体名</f>
        <v>自治体名：小鹿野町</v>
      </c>
      <c r="B2" s="16"/>
      <c r="C2" s="16"/>
      <c r="D2" s="16"/>
      <c r="E2" s="16"/>
      <c r="F2" s="16"/>
      <c r="G2" s="16"/>
      <c r="H2" s="16"/>
      <c r="I2" s="17" t="str">
        <f>"年度："&amp;年度</f>
        <v>年度：令和3年度</v>
      </c>
    </row>
    <row r="3" spans="1:9" ht="13.5" x14ac:dyDescent="0.15">
      <c r="A3" s="16" t="s">
        <v>4</v>
      </c>
      <c r="B3" s="16"/>
      <c r="C3" s="16"/>
      <c r="D3" s="16"/>
      <c r="E3" s="16"/>
      <c r="F3" s="16"/>
      <c r="G3" s="16"/>
      <c r="H3" s="16"/>
      <c r="I3" s="16"/>
    </row>
    <row r="4" spans="1:9" ht="13.5" x14ac:dyDescent="0.15">
      <c r="A4" s="16"/>
      <c r="B4" s="16"/>
      <c r="C4" s="16"/>
      <c r="D4" s="16"/>
      <c r="E4" s="16"/>
      <c r="F4" s="16"/>
      <c r="G4" s="16"/>
      <c r="H4" s="16"/>
      <c r="I4" s="17" t="str">
        <f>単位</f>
        <v>（単位：千円）</v>
      </c>
    </row>
    <row r="5" spans="1:9" ht="22.5" x14ac:dyDescent="0.15">
      <c r="A5" s="18" t="s">
        <v>176</v>
      </c>
      <c r="B5" s="19" t="s">
        <v>197</v>
      </c>
      <c r="C5" s="18" t="s">
        <v>198</v>
      </c>
      <c r="D5" s="18" t="s">
        <v>199</v>
      </c>
      <c r="E5" s="18" t="s">
        <v>200</v>
      </c>
      <c r="F5" s="18" t="s">
        <v>201</v>
      </c>
      <c r="G5" s="18" t="s">
        <v>202</v>
      </c>
      <c r="H5" s="18" t="s">
        <v>203</v>
      </c>
      <c r="I5" s="18" t="s">
        <v>109</v>
      </c>
    </row>
    <row r="6" spans="1:9" x14ac:dyDescent="0.15">
      <c r="A6" s="20" t="s">
        <v>184</v>
      </c>
      <c r="B6" s="21">
        <v>2097399191</v>
      </c>
      <c r="C6" s="21">
        <v>3736715075</v>
      </c>
      <c r="D6" s="21">
        <v>1446167593</v>
      </c>
      <c r="E6" s="21">
        <v>38587445</v>
      </c>
      <c r="F6" s="21">
        <v>1750696563</v>
      </c>
      <c r="G6" s="21">
        <v>429354186</v>
      </c>
      <c r="H6" s="21">
        <v>603456733</v>
      </c>
      <c r="I6" s="21">
        <v>10102376786</v>
      </c>
    </row>
    <row r="7" spans="1:9" x14ac:dyDescent="0.15">
      <c r="A7" s="20" t="s">
        <v>185</v>
      </c>
      <c r="B7" s="21">
        <v>1178019896</v>
      </c>
      <c r="C7" s="21">
        <v>2077486922</v>
      </c>
      <c r="D7" s="21">
        <v>439411132</v>
      </c>
      <c r="E7" s="21">
        <v>1794</v>
      </c>
      <c r="F7" s="21">
        <v>256313853</v>
      </c>
      <c r="G7" s="21">
        <v>307677520</v>
      </c>
      <c r="H7" s="21">
        <v>17744141</v>
      </c>
      <c r="I7" s="21">
        <v>4276655258</v>
      </c>
    </row>
    <row r="8" spans="1:9" x14ac:dyDescent="0.15">
      <c r="A8" s="20" t="s">
        <v>186</v>
      </c>
      <c r="B8" s="21" t="s">
        <v>19</v>
      </c>
      <c r="C8" s="21" t="s">
        <v>19</v>
      </c>
      <c r="D8" s="21" t="s">
        <v>19</v>
      </c>
      <c r="E8" s="21" t="s">
        <v>19</v>
      </c>
      <c r="F8" s="21">
        <v>432731900</v>
      </c>
      <c r="G8" s="21" t="s">
        <v>19</v>
      </c>
      <c r="H8" s="21" t="s">
        <v>19</v>
      </c>
      <c r="I8" s="21">
        <v>432731900</v>
      </c>
    </row>
    <row r="9" spans="1:9" x14ac:dyDescent="0.15">
      <c r="A9" s="20" t="s">
        <v>187</v>
      </c>
      <c r="B9" s="21">
        <v>204250117</v>
      </c>
      <c r="C9" s="21">
        <v>1627766823</v>
      </c>
      <c r="D9" s="21">
        <v>1004426645</v>
      </c>
      <c r="E9" s="21">
        <v>369648</v>
      </c>
      <c r="F9" s="21">
        <v>1039405539</v>
      </c>
      <c r="G9" s="21">
        <v>55308492</v>
      </c>
      <c r="H9" s="21">
        <v>207192816</v>
      </c>
      <c r="I9" s="21">
        <v>4138720080</v>
      </c>
    </row>
    <row r="10" spans="1:9" x14ac:dyDescent="0.15">
      <c r="A10" s="20" t="s">
        <v>188</v>
      </c>
      <c r="B10" s="21">
        <v>451093378</v>
      </c>
      <c r="C10" s="21">
        <v>31461330</v>
      </c>
      <c r="D10" s="21">
        <v>2329816</v>
      </c>
      <c r="E10" s="21">
        <v>38216003</v>
      </c>
      <c r="F10" s="21">
        <v>19255471</v>
      </c>
      <c r="G10" s="21">
        <v>63679174</v>
      </c>
      <c r="H10" s="21">
        <v>110589376</v>
      </c>
      <c r="I10" s="21">
        <v>716624548</v>
      </c>
    </row>
    <row r="11" spans="1:9" x14ac:dyDescent="0.15">
      <c r="A11" s="20" t="s">
        <v>189</v>
      </c>
      <c r="B11" s="21" t="s">
        <v>19</v>
      </c>
      <c r="C11" s="21" t="s">
        <v>19</v>
      </c>
      <c r="D11" s="21" t="s">
        <v>19</v>
      </c>
      <c r="E11" s="21" t="s">
        <v>19</v>
      </c>
      <c r="F11" s="21" t="s">
        <v>19</v>
      </c>
      <c r="G11" s="21" t="s">
        <v>19</v>
      </c>
      <c r="H11" s="21" t="s">
        <v>19</v>
      </c>
      <c r="I11" s="21" t="s">
        <v>19</v>
      </c>
    </row>
    <row r="12" spans="1:9" x14ac:dyDescent="0.15">
      <c r="A12" s="20" t="s">
        <v>190</v>
      </c>
      <c r="B12" s="21" t="s">
        <v>19</v>
      </c>
      <c r="C12" s="21" t="s">
        <v>19</v>
      </c>
      <c r="D12" s="21" t="s">
        <v>19</v>
      </c>
      <c r="E12" s="21" t="s">
        <v>19</v>
      </c>
      <c r="F12" s="21" t="s">
        <v>19</v>
      </c>
      <c r="G12" s="21" t="s">
        <v>19</v>
      </c>
      <c r="H12" s="21" t="s">
        <v>19</v>
      </c>
      <c r="I12" s="21" t="s">
        <v>19</v>
      </c>
    </row>
    <row r="13" spans="1:9" x14ac:dyDescent="0.15">
      <c r="A13" s="20" t="s">
        <v>191</v>
      </c>
      <c r="B13" s="21" t="s">
        <v>19</v>
      </c>
      <c r="C13" s="21" t="s">
        <v>19</v>
      </c>
      <c r="D13" s="21" t="s">
        <v>19</v>
      </c>
      <c r="E13" s="21" t="s">
        <v>19</v>
      </c>
      <c r="F13" s="21" t="s">
        <v>19</v>
      </c>
      <c r="G13" s="21" t="s">
        <v>19</v>
      </c>
      <c r="H13" s="21" t="s">
        <v>19</v>
      </c>
      <c r="I13" s="21" t="s">
        <v>19</v>
      </c>
    </row>
    <row r="14" spans="1:9" x14ac:dyDescent="0.15">
      <c r="A14" s="20" t="s">
        <v>192</v>
      </c>
      <c r="B14" s="21" t="s">
        <v>19</v>
      </c>
      <c r="C14" s="21" t="s">
        <v>19</v>
      </c>
      <c r="D14" s="21" t="s">
        <v>19</v>
      </c>
      <c r="E14" s="21" t="s">
        <v>19</v>
      </c>
      <c r="F14" s="21" t="s">
        <v>19</v>
      </c>
      <c r="G14" s="21" t="s">
        <v>19</v>
      </c>
      <c r="H14" s="21" t="s">
        <v>19</v>
      </c>
      <c r="I14" s="21" t="s">
        <v>19</v>
      </c>
    </row>
    <row r="15" spans="1:9" x14ac:dyDescent="0.15">
      <c r="A15" s="20" t="s">
        <v>193</v>
      </c>
      <c r="B15" s="21">
        <v>264035800</v>
      </c>
      <c r="C15" s="21" t="s">
        <v>19</v>
      </c>
      <c r="D15" s="21" t="s">
        <v>19</v>
      </c>
      <c r="E15" s="21" t="s">
        <v>19</v>
      </c>
      <c r="F15" s="21">
        <v>2989800</v>
      </c>
      <c r="G15" s="21">
        <v>2689000</v>
      </c>
      <c r="H15" s="21">
        <v>267930400</v>
      </c>
      <c r="I15" s="21">
        <v>537645000</v>
      </c>
    </row>
    <row r="16" spans="1:9" x14ac:dyDescent="0.15">
      <c r="A16" s="20" t="s">
        <v>194</v>
      </c>
      <c r="B16" s="21">
        <v>5643898134</v>
      </c>
      <c r="C16" s="21">
        <v>8086271</v>
      </c>
      <c r="D16" s="21" t="s">
        <v>19</v>
      </c>
      <c r="E16" s="21">
        <v>8345050</v>
      </c>
      <c r="F16" s="21">
        <v>880306688</v>
      </c>
      <c r="G16" s="21">
        <v>40757552</v>
      </c>
      <c r="H16" s="21">
        <v>106468676</v>
      </c>
      <c r="I16" s="21">
        <v>6687862371</v>
      </c>
    </row>
    <row r="17" spans="1:9" x14ac:dyDescent="0.15">
      <c r="A17" s="20" t="s">
        <v>185</v>
      </c>
      <c r="B17" s="21">
        <v>364062997</v>
      </c>
      <c r="C17" s="21" t="s">
        <v>19</v>
      </c>
      <c r="D17" s="21" t="s">
        <v>19</v>
      </c>
      <c r="E17" s="21" t="s">
        <v>19</v>
      </c>
      <c r="F17" s="21">
        <v>1894093</v>
      </c>
      <c r="G17" s="21">
        <v>10231497</v>
      </c>
      <c r="H17" s="21">
        <v>28701197</v>
      </c>
      <c r="I17" s="21">
        <v>404889784</v>
      </c>
    </row>
    <row r="18" spans="1:9" x14ac:dyDescent="0.15">
      <c r="A18" s="20" t="s">
        <v>187</v>
      </c>
      <c r="B18" s="21">
        <v>2740640</v>
      </c>
      <c r="C18" s="21" t="s">
        <v>19</v>
      </c>
      <c r="D18" s="21" t="s">
        <v>19</v>
      </c>
      <c r="E18" s="21" t="s">
        <v>19</v>
      </c>
      <c r="F18" s="21" t="s">
        <v>19</v>
      </c>
      <c r="G18" s="21" t="s">
        <v>19</v>
      </c>
      <c r="H18" s="21" t="s">
        <v>19</v>
      </c>
      <c r="I18" s="21">
        <v>2740640</v>
      </c>
    </row>
    <row r="19" spans="1:9" x14ac:dyDescent="0.15">
      <c r="A19" s="20" t="s">
        <v>188</v>
      </c>
      <c r="B19" s="21">
        <v>5277094497</v>
      </c>
      <c r="C19" s="21">
        <v>8086271</v>
      </c>
      <c r="D19" s="21" t="s">
        <v>19</v>
      </c>
      <c r="E19" s="21">
        <v>8345050</v>
      </c>
      <c r="F19" s="21">
        <v>878412595</v>
      </c>
      <c r="G19" s="21">
        <v>30526055</v>
      </c>
      <c r="H19" s="21">
        <v>77767479</v>
      </c>
      <c r="I19" s="21">
        <v>6280231947</v>
      </c>
    </row>
    <row r="20" spans="1:9" x14ac:dyDescent="0.15">
      <c r="A20" s="20" t="s">
        <v>192</v>
      </c>
      <c r="B20" s="21" t="s">
        <v>19</v>
      </c>
      <c r="C20" s="21" t="s">
        <v>19</v>
      </c>
      <c r="D20" s="21" t="s">
        <v>19</v>
      </c>
      <c r="E20" s="21" t="s">
        <v>19</v>
      </c>
      <c r="F20" s="21" t="s">
        <v>19</v>
      </c>
      <c r="G20" s="21" t="s">
        <v>19</v>
      </c>
      <c r="H20" s="21" t="s">
        <v>19</v>
      </c>
      <c r="I20" s="21" t="s">
        <v>19</v>
      </c>
    </row>
    <row r="21" spans="1:9" x14ac:dyDescent="0.15">
      <c r="A21" s="20" t="s">
        <v>193</v>
      </c>
      <c r="B21" s="21" t="s">
        <v>19</v>
      </c>
      <c r="C21" s="21" t="s">
        <v>19</v>
      </c>
      <c r="D21" s="21" t="s">
        <v>19</v>
      </c>
      <c r="E21" s="21" t="s">
        <v>19</v>
      </c>
      <c r="F21" s="21" t="s">
        <v>19</v>
      </c>
      <c r="G21" s="21" t="s">
        <v>19</v>
      </c>
      <c r="H21" s="21" t="s">
        <v>19</v>
      </c>
      <c r="I21" s="21" t="s">
        <v>19</v>
      </c>
    </row>
    <row r="22" spans="1:9" x14ac:dyDescent="0.15">
      <c r="A22" s="20" t="s">
        <v>195</v>
      </c>
      <c r="B22" s="21">
        <v>15887345</v>
      </c>
      <c r="C22" s="21">
        <v>277425</v>
      </c>
      <c r="D22" s="21">
        <v>1950233</v>
      </c>
      <c r="E22" s="21" t="s">
        <v>19</v>
      </c>
      <c r="F22" s="21">
        <v>935000</v>
      </c>
      <c r="G22" s="21">
        <v>26659244</v>
      </c>
      <c r="H22" s="21">
        <v>39852587</v>
      </c>
      <c r="I22" s="21">
        <v>85561834</v>
      </c>
    </row>
    <row r="23" spans="1:9" x14ac:dyDescent="0.15">
      <c r="A23" s="20" t="s">
        <v>109</v>
      </c>
      <c r="B23" s="21">
        <v>7757184670</v>
      </c>
      <c r="C23" s="21">
        <v>3745078771</v>
      </c>
      <c r="D23" s="21">
        <v>1448117826</v>
      </c>
      <c r="E23" s="21">
        <v>46932495</v>
      </c>
      <c r="F23" s="21">
        <v>2631938251</v>
      </c>
      <c r="G23" s="21">
        <v>496770982</v>
      </c>
      <c r="H23" s="21">
        <v>749777996</v>
      </c>
      <c r="I23" s="21">
        <v>16875800991</v>
      </c>
    </row>
  </sheetData>
  <mergeCells count="1">
    <mergeCell ref="A1:I1"/>
  </mergeCells>
  <phoneticPr fontId="7"/>
  <conditionalFormatting sqref="A6:I23">
    <cfRule type="expression" dxfId="53" priority="1" stopIfTrue="1">
      <formula>$I$4="（単位：百万円）"</formula>
    </cfRule>
    <cfRule type="expression" dxfId="52" priority="2" stopIfTrue="1">
      <formula>$I$4="（単位：円）"</formula>
    </cfRule>
    <cfRule type="expression" dxfId="51" priority="3" stopIfTrue="1">
      <formula>$I$4="（単位：千円）"</formula>
    </cfRule>
  </conditionalFormatting>
  <dataValidations count="1">
    <dataValidation type="list" allowBlank="1" showInputMessage="1" showErrorMessage="1" sqref="I4" xr:uid="{2A35FC06-13F9-49CE-A1B0-804D2318F902}">
      <formula1>"（単位：円）,（単位：千円）,（単位：百万円）"</formula1>
    </dataValidation>
  </dataValidations>
  <pageMargins left="0.39370078740157483" right="0.39370078740157483" top="0.39370078740157483" bottom="0.39370078740157483" header="0.19685039370078741" footer="0.19685039370078741"/>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C6DC-DF8D-499F-905B-62AC51D0AF48}">
  <sheetPr>
    <pageSetUpPr fitToPage="1"/>
  </sheetPr>
  <dimension ref="A1:K29"/>
  <sheetViews>
    <sheetView workbookViewId="0">
      <selection activeCell="B8" sqref="B8"/>
    </sheetView>
  </sheetViews>
  <sheetFormatPr defaultColWidth="8.875" defaultRowHeight="11.25" x14ac:dyDescent="0.15"/>
  <cols>
    <col min="1" max="1" width="56" style="15" bestFit="1" customWidth="1"/>
    <col min="2" max="11" width="15.375" style="15" customWidth="1"/>
    <col min="12" max="16384" width="8.875" style="15"/>
  </cols>
  <sheetData>
    <row r="1" spans="1:10" ht="21" x14ac:dyDescent="0.2">
      <c r="A1" s="22" t="s">
        <v>204</v>
      </c>
    </row>
    <row r="2" spans="1:10" ht="13.5" x14ac:dyDescent="0.15">
      <c r="A2" s="16" t="str">
        <f>"自治体名："&amp;自治体名</f>
        <v>自治体名：小鹿野町</v>
      </c>
    </row>
    <row r="3" spans="1:10" ht="13.5" x14ac:dyDescent="0.15">
      <c r="A3" s="16" t="str">
        <f>"年度："&amp;年度</f>
        <v>年度：令和3年度</v>
      </c>
    </row>
    <row r="5" spans="1:10" ht="13.5" x14ac:dyDescent="0.15">
      <c r="A5" s="23" t="s">
        <v>205</v>
      </c>
      <c r="H5" s="17" t="str">
        <f>単位</f>
        <v>（単位：千円）</v>
      </c>
    </row>
    <row r="6" spans="1:10" ht="37.5" customHeight="1" x14ac:dyDescent="0.15">
      <c r="A6" s="24" t="s">
        <v>206</v>
      </c>
      <c r="B6" s="25" t="s">
        <v>207</v>
      </c>
      <c r="C6" s="25" t="s">
        <v>208</v>
      </c>
      <c r="D6" s="25" t="s">
        <v>209</v>
      </c>
      <c r="E6" s="25" t="s">
        <v>210</v>
      </c>
      <c r="F6" s="25" t="s">
        <v>211</v>
      </c>
      <c r="G6" s="25" t="s">
        <v>212</v>
      </c>
      <c r="H6" s="25" t="s">
        <v>213</v>
      </c>
    </row>
    <row r="7" spans="1:10" ht="18" customHeight="1" x14ac:dyDescent="0.15">
      <c r="A7" s="20" t="s">
        <v>214</v>
      </c>
      <c r="B7" s="21"/>
      <c r="C7" s="21"/>
      <c r="D7" s="21"/>
      <c r="E7" s="21"/>
      <c r="F7" s="21"/>
      <c r="G7" s="21"/>
      <c r="H7" s="21"/>
    </row>
    <row r="8" spans="1:10" ht="18" customHeight="1" x14ac:dyDescent="0.15">
      <c r="A8" s="26" t="s">
        <v>109</v>
      </c>
      <c r="B8" s="21"/>
      <c r="C8" s="21"/>
      <c r="D8" s="21"/>
      <c r="E8" s="21"/>
      <c r="F8" s="21"/>
      <c r="G8" s="21"/>
      <c r="H8" s="21"/>
    </row>
    <row r="10" spans="1:10" ht="13.5" x14ac:dyDescent="0.15">
      <c r="A10" s="23" t="s">
        <v>215</v>
      </c>
      <c r="J10" s="17" t="str">
        <f>単位</f>
        <v>（単位：千円）</v>
      </c>
    </row>
    <row r="11" spans="1:10" ht="37.5" customHeight="1" x14ac:dyDescent="0.15">
      <c r="A11" s="24" t="s">
        <v>216</v>
      </c>
      <c r="B11" s="25" t="s">
        <v>217</v>
      </c>
      <c r="C11" s="25" t="s">
        <v>218</v>
      </c>
      <c r="D11" s="25" t="s">
        <v>219</v>
      </c>
      <c r="E11" s="25" t="s">
        <v>220</v>
      </c>
      <c r="F11" s="25" t="s">
        <v>221</v>
      </c>
      <c r="G11" s="25" t="s">
        <v>222</v>
      </c>
      <c r="H11" s="25" t="s">
        <v>223</v>
      </c>
      <c r="I11" s="25" t="s">
        <v>224</v>
      </c>
      <c r="J11" s="25" t="s">
        <v>213</v>
      </c>
    </row>
    <row r="12" spans="1:10" ht="18" customHeight="1" x14ac:dyDescent="0.15">
      <c r="A12" s="20" t="s">
        <v>225</v>
      </c>
      <c r="B12" s="21">
        <v>2224872640</v>
      </c>
      <c r="C12" s="21">
        <v>1285628795</v>
      </c>
      <c r="D12" s="21">
        <v>1088592752</v>
      </c>
      <c r="E12" s="21">
        <v>197036043</v>
      </c>
      <c r="F12" s="21">
        <v>1984633640</v>
      </c>
      <c r="G12" s="27">
        <v>1.1210495454465843</v>
      </c>
      <c r="H12" s="21">
        <v>220887166.44174364</v>
      </c>
      <c r="I12" s="21">
        <v>2051441380</v>
      </c>
      <c r="J12" s="21">
        <f>I12</f>
        <v>2051441380</v>
      </c>
    </row>
    <row r="13" spans="1:10" ht="18" customHeight="1" x14ac:dyDescent="0.15">
      <c r="A13" s="20" t="s">
        <v>226</v>
      </c>
      <c r="B13" s="21">
        <v>269665851</v>
      </c>
      <c r="C13" s="21">
        <v>491476306</v>
      </c>
      <c r="D13" s="21">
        <v>321449003</v>
      </c>
      <c r="E13" s="21">
        <v>170027303</v>
      </c>
      <c r="F13" s="21">
        <v>269665851</v>
      </c>
      <c r="G13" s="27">
        <v>1</v>
      </c>
      <c r="H13" s="21">
        <v>170027303</v>
      </c>
      <c r="I13" s="21">
        <v>99638548</v>
      </c>
      <c r="J13" s="21">
        <f>I13</f>
        <v>99638548</v>
      </c>
    </row>
    <row r="14" spans="1:10" ht="18" customHeight="1" x14ac:dyDescent="0.15">
      <c r="A14" s="20" t="s">
        <v>227</v>
      </c>
      <c r="B14" s="21">
        <v>581217000</v>
      </c>
      <c r="C14" s="21">
        <v>53271048734</v>
      </c>
      <c r="D14" s="21">
        <v>21581443682</v>
      </c>
      <c r="E14" s="21">
        <v>31689605052</v>
      </c>
      <c r="F14" s="21">
        <v>31689605052</v>
      </c>
      <c r="G14" s="27">
        <v>1.8340935428077167E-2</v>
      </c>
      <c r="H14" s="21">
        <v>581217000</v>
      </c>
      <c r="I14" s="21">
        <v>0</v>
      </c>
      <c r="J14" s="21">
        <f>I14</f>
        <v>0</v>
      </c>
    </row>
    <row r="15" spans="1:10" ht="18" customHeight="1" x14ac:dyDescent="0.15">
      <c r="A15" s="26" t="s">
        <v>109</v>
      </c>
      <c r="B15" s="21">
        <f>SUBTOTAL(9,B12:B14)</f>
        <v>3075755491</v>
      </c>
      <c r="C15" s="21">
        <f>SUBTOTAL(9,C12:C14)</f>
        <v>55048153835</v>
      </c>
      <c r="D15" s="21">
        <f>SUBTOTAL(9,D12:D14)</f>
        <v>22991485437</v>
      </c>
      <c r="E15" s="21">
        <f>SUBTOTAL(9,E12:E14)</f>
        <v>32056668398</v>
      </c>
      <c r="F15" s="21">
        <f>SUBTOTAL(9,F12:F14)</f>
        <v>33943904543</v>
      </c>
      <c r="G15" s="21" t="s">
        <v>228</v>
      </c>
      <c r="H15" s="21">
        <f>SUBTOTAL(9,H12:H14)</f>
        <v>972131469.44174361</v>
      </c>
      <c r="I15" s="21">
        <f>SUBTOTAL(9,I12:I14)</f>
        <v>2151079928</v>
      </c>
      <c r="J15" s="21">
        <f>SUBTOTAL(9,J12:J14)</f>
        <v>2151079928</v>
      </c>
    </row>
    <row r="17" spans="1:11" ht="13.5" x14ac:dyDescent="0.15">
      <c r="A17" s="23" t="s">
        <v>229</v>
      </c>
      <c r="K17" s="17" t="str">
        <f>単位</f>
        <v>（単位：千円）</v>
      </c>
    </row>
    <row r="18" spans="1:11" ht="37.5" customHeight="1" x14ac:dyDescent="0.15">
      <c r="A18" s="24" t="s">
        <v>216</v>
      </c>
      <c r="B18" s="25" t="s">
        <v>230</v>
      </c>
      <c r="C18" s="25" t="s">
        <v>218</v>
      </c>
      <c r="D18" s="25" t="s">
        <v>219</v>
      </c>
      <c r="E18" s="25" t="s">
        <v>220</v>
      </c>
      <c r="F18" s="25" t="s">
        <v>221</v>
      </c>
      <c r="G18" s="25" t="s">
        <v>222</v>
      </c>
      <c r="H18" s="25" t="s">
        <v>223</v>
      </c>
      <c r="I18" s="25" t="s">
        <v>231</v>
      </c>
      <c r="J18" s="25" t="s">
        <v>232</v>
      </c>
      <c r="K18" s="25" t="s">
        <v>213</v>
      </c>
    </row>
    <row r="19" spans="1:11" ht="18" customHeight="1" x14ac:dyDescent="0.15">
      <c r="A19" s="20" t="s">
        <v>233</v>
      </c>
      <c r="B19" s="21">
        <v>2430000</v>
      </c>
      <c r="C19" s="21">
        <v>265511756000</v>
      </c>
      <c r="D19" s="21">
        <v>251307663000</v>
      </c>
      <c r="E19" s="21">
        <v>14204093000</v>
      </c>
      <c r="F19" s="21">
        <v>14204092000</v>
      </c>
      <c r="G19" s="27">
        <v>1.7107746134001385E-4</v>
      </c>
      <c r="H19" s="21">
        <v>2430000.1710774614</v>
      </c>
      <c r="I19" s="21">
        <v>0.17107746144756675</v>
      </c>
      <c r="J19" s="21">
        <v>2430000</v>
      </c>
      <c r="K19" s="21">
        <v>2430000</v>
      </c>
    </row>
    <row r="20" spans="1:11" ht="18" customHeight="1" x14ac:dyDescent="0.15">
      <c r="A20" s="20" t="s">
        <v>234</v>
      </c>
      <c r="B20" s="21">
        <v>3322000</v>
      </c>
      <c r="C20" s="21">
        <v>22520681869</v>
      </c>
      <c r="D20" s="21">
        <v>21433111498</v>
      </c>
      <c r="E20" s="21">
        <v>1087570371</v>
      </c>
      <c r="F20" s="21">
        <v>655925961</v>
      </c>
      <c r="G20" s="27">
        <v>5.0645960024747368E-3</v>
      </c>
      <c r="H20" s="21">
        <v>5508104.5533765666</v>
      </c>
      <c r="I20" s="21">
        <v>2186104.5533765666</v>
      </c>
      <c r="J20" s="21">
        <v>3322000</v>
      </c>
      <c r="K20" s="21">
        <v>3322000</v>
      </c>
    </row>
    <row r="21" spans="1:11" ht="18" customHeight="1" x14ac:dyDescent="0.15">
      <c r="A21" s="20" t="s">
        <v>235</v>
      </c>
      <c r="B21" s="21">
        <v>8500000</v>
      </c>
      <c r="C21" s="21">
        <v>676034000</v>
      </c>
      <c r="D21" s="21">
        <v>185639000</v>
      </c>
      <c r="E21" s="21">
        <v>490395000</v>
      </c>
      <c r="F21" s="21">
        <v>490395000</v>
      </c>
      <c r="G21" s="27">
        <v>1.733296628228265E-2</v>
      </c>
      <c r="H21" s="21">
        <v>8500000</v>
      </c>
      <c r="I21" s="21">
        <v>0</v>
      </c>
      <c r="J21" s="21">
        <v>8500000</v>
      </c>
      <c r="K21" s="21">
        <v>8500000</v>
      </c>
    </row>
    <row r="22" spans="1:11" ht="18" customHeight="1" x14ac:dyDescent="0.15">
      <c r="A22" s="20" t="s">
        <v>236</v>
      </c>
      <c r="B22" s="21">
        <v>2180000</v>
      </c>
      <c r="C22" s="21">
        <v>659846274</v>
      </c>
      <c r="D22" s="21">
        <v>87240029</v>
      </c>
      <c r="E22" s="21">
        <v>572606245</v>
      </c>
      <c r="F22" s="21">
        <v>55479000</v>
      </c>
      <c r="G22" s="27">
        <v>3.9294147335027667E-2</v>
      </c>
      <c r="H22" s="21">
        <v>22500074.15598695</v>
      </c>
      <c r="I22" s="21">
        <v>20320074.15598695</v>
      </c>
      <c r="J22" s="21">
        <v>2180000</v>
      </c>
      <c r="K22" s="21">
        <v>2180000</v>
      </c>
    </row>
    <row r="23" spans="1:11" ht="18" customHeight="1" x14ac:dyDescent="0.15">
      <c r="A23" s="20" t="s">
        <v>237</v>
      </c>
      <c r="B23" s="21">
        <v>21198746</v>
      </c>
      <c r="C23" s="21">
        <v>1587848000</v>
      </c>
      <c r="D23" s="21">
        <v>459739000</v>
      </c>
      <c r="E23" s="21">
        <v>1128109000</v>
      </c>
      <c r="F23" s="21">
        <v>1128109000</v>
      </c>
      <c r="G23" s="27">
        <v>1.8791398703494076E-2</v>
      </c>
      <c r="H23" s="21">
        <v>21198746</v>
      </c>
      <c r="I23" s="21">
        <v>0</v>
      </c>
      <c r="J23" s="21">
        <v>21198746</v>
      </c>
      <c r="K23" s="21">
        <v>21199000</v>
      </c>
    </row>
    <row r="24" spans="1:11" ht="18" customHeight="1" x14ac:dyDescent="0.15">
      <c r="A24" s="20" t="s">
        <v>238</v>
      </c>
      <c r="B24" s="21">
        <v>304000</v>
      </c>
      <c r="C24" s="21">
        <v>1787254583464</v>
      </c>
      <c r="D24" s="21">
        <v>1686776059817</v>
      </c>
      <c r="E24" s="21">
        <v>100478523647</v>
      </c>
      <c r="F24" s="21">
        <v>79140417406</v>
      </c>
      <c r="G24" s="27">
        <v>3.8412736495998361E-6</v>
      </c>
      <c r="H24" s="21">
        <v>385965.50523591513</v>
      </c>
      <c r="I24" s="21">
        <v>81965.50523591513</v>
      </c>
      <c r="J24" s="21">
        <v>304000</v>
      </c>
      <c r="K24" s="21">
        <v>304000</v>
      </c>
    </row>
    <row r="25" spans="1:11" ht="18" customHeight="1" x14ac:dyDescent="0.15">
      <c r="A25" s="20" t="s">
        <v>239</v>
      </c>
      <c r="B25" s="21">
        <v>150000</v>
      </c>
      <c r="C25" s="21">
        <v>2546090664</v>
      </c>
      <c r="D25" s="21">
        <v>598561329</v>
      </c>
      <c r="E25" s="21">
        <v>1947529335</v>
      </c>
      <c r="F25" s="21">
        <v>400000000</v>
      </c>
      <c r="G25" s="27">
        <v>3.7500000000000001E-4</v>
      </c>
      <c r="H25" s="21">
        <v>730323.50062499999</v>
      </c>
      <c r="I25" s="21">
        <v>580323.50062499999</v>
      </c>
      <c r="J25" s="21">
        <v>150000</v>
      </c>
      <c r="K25" s="21">
        <v>150000</v>
      </c>
    </row>
    <row r="26" spans="1:11" ht="18" customHeight="1" x14ac:dyDescent="0.15">
      <c r="A26" s="20" t="s">
        <v>240</v>
      </c>
      <c r="B26" s="21">
        <v>1037200</v>
      </c>
      <c r="C26" s="21">
        <v>1139600818</v>
      </c>
      <c r="D26" s="21">
        <v>908758</v>
      </c>
      <c r="E26" s="21">
        <v>1138692060</v>
      </c>
      <c r="F26" s="21">
        <v>1040000000</v>
      </c>
      <c r="G26" s="27">
        <v>9.973076923076923E-4</v>
      </c>
      <c r="H26" s="21">
        <v>1135626.3506076923</v>
      </c>
      <c r="I26" s="21">
        <v>98426.350607692264</v>
      </c>
      <c r="J26" s="21">
        <v>1037200</v>
      </c>
      <c r="K26" s="21">
        <v>1037000</v>
      </c>
    </row>
    <row r="27" spans="1:11" ht="18" customHeight="1" x14ac:dyDescent="0.15">
      <c r="A27" s="20" t="s">
        <v>241</v>
      </c>
      <c r="B27" s="21">
        <v>800000</v>
      </c>
      <c r="C27" s="21">
        <v>24834865000000</v>
      </c>
      <c r="D27" s="21">
        <v>24466761000000</v>
      </c>
      <c r="E27" s="21">
        <v>368104000000</v>
      </c>
      <c r="F27" s="21">
        <v>16602000000</v>
      </c>
      <c r="G27" s="27">
        <v>4.8186965425852308E-5</v>
      </c>
      <c r="H27" s="21">
        <v>17737814.72111794</v>
      </c>
      <c r="I27" s="21">
        <v>16937814.72111794</v>
      </c>
      <c r="J27" s="21">
        <v>800000</v>
      </c>
      <c r="K27" s="21">
        <v>800000</v>
      </c>
    </row>
    <row r="28" spans="1:11" ht="18" customHeight="1" x14ac:dyDescent="0.15">
      <c r="A28" s="20" t="s">
        <v>242</v>
      </c>
      <c r="B28" s="21">
        <v>9900000</v>
      </c>
      <c r="C28" s="21">
        <v>0</v>
      </c>
      <c r="D28" s="21">
        <v>0</v>
      </c>
      <c r="E28" s="21">
        <v>0</v>
      </c>
      <c r="F28" s="21">
        <v>0</v>
      </c>
      <c r="G28" s="27">
        <v>0</v>
      </c>
      <c r="H28" s="21">
        <v>0</v>
      </c>
      <c r="I28" s="21">
        <v>0</v>
      </c>
      <c r="J28" s="21">
        <v>9900000</v>
      </c>
      <c r="K28" s="21">
        <v>9900000</v>
      </c>
    </row>
    <row r="29" spans="1:11" ht="18" customHeight="1" x14ac:dyDescent="0.15">
      <c r="A29" s="26" t="s">
        <v>109</v>
      </c>
      <c r="B29" s="21">
        <f>SUM(B19:B28)</f>
        <v>49821946</v>
      </c>
      <c r="C29" s="21">
        <f>SUM(C19:C28)</f>
        <v>26916761441089</v>
      </c>
      <c r="D29" s="21">
        <f>SUM(D19:D28)</f>
        <v>26427609922431</v>
      </c>
      <c r="E29" s="21">
        <f>SUM(E19:E28)</f>
        <v>489151518658</v>
      </c>
      <c r="F29" s="21">
        <f>SUM(F19:F28)</f>
        <v>113716418367</v>
      </c>
      <c r="G29" s="21" t="s">
        <v>228</v>
      </c>
      <c r="H29" s="21">
        <f>SUM(H19:H28)</f>
        <v>80126654.958027527</v>
      </c>
      <c r="I29" s="21">
        <f>SUM(I19:I28)</f>
        <v>40204708.958027527</v>
      </c>
      <c r="J29" s="21">
        <f>SUM(J19:J28)</f>
        <v>49821946</v>
      </c>
      <c r="K29" s="21">
        <f>SUM(K19:K28)</f>
        <v>49822000</v>
      </c>
    </row>
  </sheetData>
  <phoneticPr fontId="7"/>
  <conditionalFormatting sqref="B12:F15 H12:J15">
    <cfRule type="expression" dxfId="50" priority="4" stopIfTrue="1">
      <formula>$J$10="（単位：百万円）"</formula>
    </cfRule>
    <cfRule type="expression" dxfId="49" priority="5" stopIfTrue="1">
      <formula>$J$10="（単位：円）"</formula>
    </cfRule>
    <cfRule type="expression" dxfId="48" priority="6" stopIfTrue="1">
      <formula>$J$10="（単位：千円）"</formula>
    </cfRule>
  </conditionalFormatting>
  <conditionalFormatting sqref="B19:F29 H19:K29">
    <cfRule type="expression" dxfId="47" priority="1" stopIfTrue="1">
      <formula>$K$17="（単位：百万円）"</formula>
    </cfRule>
    <cfRule type="expression" dxfId="46" priority="2" stopIfTrue="1">
      <formula>$K$17="（単位：円）"</formula>
    </cfRule>
    <cfRule type="expression" dxfId="45" priority="3" stopIfTrue="1">
      <formula>$K$17="（単位：千円）"</formula>
    </cfRule>
  </conditionalFormatting>
  <conditionalFormatting sqref="B7:H8">
    <cfRule type="expression" dxfId="44" priority="7" stopIfTrue="1">
      <formula>$H$5="（単位：百万円）"</formula>
    </cfRule>
    <cfRule type="expression" dxfId="43" priority="8" stopIfTrue="1">
      <formula>$H$5="（単位：円）"</formula>
    </cfRule>
    <cfRule type="expression" dxfId="42" priority="9" stopIfTrue="1">
      <formula>$H$5="（単位：千円）"</formula>
    </cfRule>
  </conditionalFormatting>
  <dataValidations count="1">
    <dataValidation type="list" allowBlank="1" showInputMessage="1" showErrorMessage="1" sqref="H5 J10 K17" xr:uid="{C65676FB-CFD1-4703-9CEA-479244C14F1B}">
      <formula1>"（単位：円）,（単位：千円）,（単位：百万円）"</formula1>
    </dataValidation>
  </dataValidations>
  <pageMargins left="0.39370078740157483" right="0.39370078740157483" top="0.39370078740157483" bottom="0.39370078740157483" header="0.19685039370078741" footer="0.19685039370078741"/>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3EDED-A402-49BA-8E3A-DC2270947209}">
  <sheetPr>
    <pageSetUpPr fitToPage="1"/>
  </sheetPr>
  <dimension ref="A1:G28"/>
  <sheetViews>
    <sheetView workbookViewId="0">
      <selection activeCell="B8" sqref="B8"/>
    </sheetView>
  </sheetViews>
  <sheetFormatPr defaultColWidth="8.875" defaultRowHeight="11.25" x14ac:dyDescent="0.15"/>
  <cols>
    <col min="1" max="1" width="32.125" style="15" bestFit="1" customWidth="1"/>
    <col min="2" max="7" width="19.875" style="15" customWidth="1"/>
    <col min="8" max="8" width="8.875" style="15"/>
    <col min="9" max="9" width="10.5" style="15" bestFit="1" customWidth="1"/>
    <col min="10" max="16384" width="8.875" style="15"/>
  </cols>
  <sheetData>
    <row r="1" spans="1:7" ht="21" x14ac:dyDescent="0.2">
      <c r="A1" s="22" t="s">
        <v>243</v>
      </c>
    </row>
    <row r="2" spans="1:7" ht="13.5" x14ac:dyDescent="0.15">
      <c r="A2" s="16" t="str">
        <f>"自治体名："&amp;自治体名</f>
        <v>自治体名：小鹿野町</v>
      </c>
    </row>
    <row r="3" spans="1:7" ht="13.5" x14ac:dyDescent="0.15">
      <c r="A3" s="16" t="str">
        <f>"年度："&amp;年度</f>
        <v>年度：令和3年度</v>
      </c>
    </row>
    <row r="4" spans="1:7" ht="13.5" x14ac:dyDescent="0.15">
      <c r="G4" s="17" t="str">
        <f>単位</f>
        <v>（単位：千円）</v>
      </c>
    </row>
    <row r="5" spans="1:7" ht="22.5" customHeight="1" x14ac:dyDescent="0.15">
      <c r="A5" s="24" t="s">
        <v>244</v>
      </c>
      <c r="B5" s="24" t="s">
        <v>245</v>
      </c>
      <c r="C5" s="24" t="s">
        <v>246</v>
      </c>
      <c r="D5" s="24" t="s">
        <v>247</v>
      </c>
      <c r="E5" s="24" t="s">
        <v>248</v>
      </c>
      <c r="F5" s="25" t="s">
        <v>249</v>
      </c>
      <c r="G5" s="25" t="s">
        <v>213</v>
      </c>
    </row>
    <row r="6" spans="1:7" ht="18" customHeight="1" x14ac:dyDescent="0.15">
      <c r="A6" s="20" t="s">
        <v>250</v>
      </c>
      <c r="B6" s="21">
        <v>978862151</v>
      </c>
      <c r="C6" s="21">
        <v>399916424</v>
      </c>
      <c r="D6" s="21">
        <v>0</v>
      </c>
      <c r="E6" s="21">
        <v>0</v>
      </c>
      <c r="F6" s="21">
        <f>SUM(B6:E6)</f>
        <v>1378778575</v>
      </c>
      <c r="G6" s="21">
        <v>1378779000</v>
      </c>
    </row>
    <row r="7" spans="1:7" ht="18" customHeight="1" x14ac:dyDescent="0.15">
      <c r="A7" s="20" t="s">
        <v>251</v>
      </c>
      <c r="B7" s="21">
        <v>684234079</v>
      </c>
      <c r="C7" s="21">
        <v>200000000</v>
      </c>
      <c r="D7" s="21">
        <v>0</v>
      </c>
      <c r="E7" s="21">
        <v>0</v>
      </c>
      <c r="F7" s="21">
        <f t="shared" ref="F7:F18" si="0">SUM(B7:E7)</f>
        <v>884234079</v>
      </c>
      <c r="G7" s="21">
        <v>884234000</v>
      </c>
    </row>
    <row r="8" spans="1:7" ht="18" customHeight="1" x14ac:dyDescent="0.15">
      <c r="A8" s="20" t="s">
        <v>252</v>
      </c>
      <c r="B8" s="21">
        <v>16620774</v>
      </c>
      <c r="C8" s="21"/>
      <c r="D8" s="21"/>
      <c r="E8" s="21"/>
      <c r="F8" s="21">
        <f t="shared" si="0"/>
        <v>16620774</v>
      </c>
      <c r="G8" s="21">
        <v>16620774</v>
      </c>
    </row>
    <row r="9" spans="1:7" ht="18" customHeight="1" x14ac:dyDescent="0.15">
      <c r="A9" s="20" t="s">
        <v>253</v>
      </c>
      <c r="B9" s="21">
        <v>123454701</v>
      </c>
      <c r="C9" s="21"/>
      <c r="D9" s="21"/>
      <c r="E9" s="21"/>
      <c r="F9" s="21">
        <f t="shared" si="0"/>
        <v>123454701</v>
      </c>
      <c r="G9" s="21">
        <v>123454701</v>
      </c>
    </row>
    <row r="10" spans="1:7" ht="18" customHeight="1" x14ac:dyDescent="0.15">
      <c r="A10" s="20" t="s">
        <v>254</v>
      </c>
      <c r="B10" s="21">
        <v>5342775</v>
      </c>
      <c r="C10" s="21"/>
      <c r="D10" s="21"/>
      <c r="E10" s="21"/>
      <c r="F10" s="21">
        <f t="shared" si="0"/>
        <v>5342775</v>
      </c>
      <c r="G10" s="21">
        <v>5342775</v>
      </c>
    </row>
    <row r="11" spans="1:7" ht="18" customHeight="1" x14ac:dyDescent="0.15">
      <c r="A11" s="20" t="s">
        <v>255</v>
      </c>
      <c r="B11" s="21">
        <v>7000000</v>
      </c>
      <c r="C11" s="21"/>
      <c r="D11" s="21"/>
      <c r="E11" s="21"/>
      <c r="F11" s="21">
        <f t="shared" si="0"/>
        <v>7000000</v>
      </c>
      <c r="G11" s="21">
        <v>7000000</v>
      </c>
    </row>
    <row r="12" spans="1:7" ht="18" customHeight="1" x14ac:dyDescent="0.15">
      <c r="A12" s="20" t="s">
        <v>256</v>
      </c>
      <c r="B12" s="21">
        <v>80572993</v>
      </c>
      <c r="C12" s="21"/>
      <c r="D12" s="21"/>
      <c r="E12" s="21"/>
      <c r="F12" s="21">
        <f t="shared" si="0"/>
        <v>80572993</v>
      </c>
      <c r="G12" s="21">
        <v>80572993</v>
      </c>
    </row>
    <row r="13" spans="1:7" ht="18" customHeight="1" x14ac:dyDescent="0.15">
      <c r="A13" s="20" t="s">
        <v>257</v>
      </c>
      <c r="B13" s="21">
        <v>263931277</v>
      </c>
      <c r="C13" s="21">
        <v>599818506</v>
      </c>
      <c r="D13" s="21"/>
      <c r="E13" s="21"/>
      <c r="F13" s="21">
        <f t="shared" si="0"/>
        <v>863749783</v>
      </c>
      <c r="G13" s="21">
        <v>863749783</v>
      </c>
    </row>
    <row r="14" spans="1:7" ht="18" customHeight="1" x14ac:dyDescent="0.15">
      <c r="A14" s="20" t="s">
        <v>258</v>
      </c>
      <c r="B14" s="21">
        <v>46668779</v>
      </c>
      <c r="C14" s="21">
        <v>10009123</v>
      </c>
      <c r="D14" s="21"/>
      <c r="E14" s="21"/>
      <c r="F14" s="21">
        <f t="shared" si="0"/>
        <v>56677902</v>
      </c>
      <c r="G14" s="21">
        <v>56677902</v>
      </c>
    </row>
    <row r="15" spans="1:7" ht="18" customHeight="1" x14ac:dyDescent="0.15">
      <c r="A15" s="20" t="s">
        <v>259</v>
      </c>
      <c r="B15" s="21">
        <v>29797000</v>
      </c>
      <c r="C15" s="21"/>
      <c r="D15" s="21"/>
      <c r="E15" s="21"/>
      <c r="F15" s="21">
        <f t="shared" si="0"/>
        <v>29797000</v>
      </c>
      <c r="G15" s="21">
        <v>29797000</v>
      </c>
    </row>
    <row r="16" spans="1:7" ht="18" customHeight="1" x14ac:dyDescent="0.15">
      <c r="A16" s="20" t="s">
        <v>260</v>
      </c>
      <c r="B16" s="21">
        <v>27989000</v>
      </c>
      <c r="C16" s="21"/>
      <c r="D16" s="21"/>
      <c r="E16" s="21"/>
      <c r="F16" s="21">
        <f t="shared" si="0"/>
        <v>27989000</v>
      </c>
      <c r="G16" s="21">
        <v>27989000</v>
      </c>
    </row>
    <row r="17" spans="1:7" ht="18" customHeight="1" x14ac:dyDescent="0.15">
      <c r="A17" s="20" t="s">
        <v>261</v>
      </c>
      <c r="B17" s="21">
        <v>3142000</v>
      </c>
      <c r="C17" s="21"/>
      <c r="D17" s="21"/>
      <c r="E17" s="21"/>
      <c r="F17" s="21">
        <f t="shared" si="0"/>
        <v>3142000</v>
      </c>
      <c r="G17" s="21">
        <v>3142000</v>
      </c>
    </row>
    <row r="18" spans="1:7" ht="18" customHeight="1" x14ac:dyDescent="0.15">
      <c r="A18" s="20" t="s">
        <v>262</v>
      </c>
      <c r="B18" s="21">
        <v>50000000</v>
      </c>
      <c r="C18" s="21"/>
      <c r="D18" s="21"/>
      <c r="E18" s="21"/>
      <c r="F18" s="21">
        <f t="shared" si="0"/>
        <v>50000000</v>
      </c>
      <c r="G18" s="21">
        <v>50000000</v>
      </c>
    </row>
    <row r="19" spans="1:7" ht="18" customHeight="1" x14ac:dyDescent="0.15">
      <c r="A19" s="26" t="s">
        <v>109</v>
      </c>
      <c r="B19" s="21">
        <f>SUM(B6:B18)</f>
        <v>2317615529</v>
      </c>
      <c r="C19" s="21">
        <f>SUM(C6:C18)</f>
        <v>1209744053</v>
      </c>
      <c r="D19" s="21">
        <f>SUM(D6:D18)</f>
        <v>0</v>
      </c>
      <c r="E19" s="21">
        <f>SUM(E6:E18)</f>
        <v>0</v>
      </c>
      <c r="F19" s="21">
        <f>SUM(F6:F18)</f>
        <v>3527359582</v>
      </c>
      <c r="G19" s="21">
        <f t="shared" ref="G19" si="1">F19</f>
        <v>3527359582</v>
      </c>
    </row>
    <row r="24" spans="1:7" ht="18.75" x14ac:dyDescent="0.4">
      <c r="A24" s="28"/>
    </row>
    <row r="25" spans="1:7" ht="18.75" x14ac:dyDescent="0.4">
      <c r="A25" s="28"/>
    </row>
    <row r="28" spans="1:7" ht="18.75" x14ac:dyDescent="0.4">
      <c r="A28" s="29"/>
    </row>
  </sheetData>
  <phoneticPr fontId="7"/>
  <conditionalFormatting sqref="B6:G19">
    <cfRule type="expression" dxfId="41" priority="1" stopIfTrue="1">
      <formula>$G$4="（単位：百万円）"</formula>
    </cfRule>
    <cfRule type="expression" dxfId="40" priority="2" stopIfTrue="1">
      <formula>$G$4="（単位：円）"</formula>
    </cfRule>
    <cfRule type="expression" dxfId="39" priority="3" stopIfTrue="1">
      <formula>$G$4="（単位：千円）"</formula>
    </cfRule>
  </conditionalFormatting>
  <dataValidations count="1">
    <dataValidation type="list" allowBlank="1" showInputMessage="1" showErrorMessage="1" sqref="G4" xr:uid="{9FA117BF-D600-492F-B5B3-5A6B8F21A49C}">
      <formula1>"（単位：円）,（単位：千円）,（単位：百万円）"</formula1>
    </dataValidation>
  </dataValidations>
  <pageMargins left="0.39370078740157483" right="0.39370078740157483" top="0.39370078740157483" bottom="0.39370078740157483" header="0.19685039370078741" footer="0.19685039370078741"/>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貸借対照表(BS)</vt:lpstr>
      <vt:lpstr>行政コスト計算書(PL)</vt:lpstr>
      <vt:lpstr>純資産変動計算書(NW)</vt:lpstr>
      <vt:lpstr>資金収支計算書(CF)</vt:lpstr>
      <vt:lpstr>注記</vt:lpstr>
      <vt:lpstr>有形固定資産の明細</vt:lpstr>
      <vt:lpstr>有形固定資産に係る行政目的別の明細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lpstr>有形固定資産に係る行政目的別の明細!Print_Titles</vt:lpstr>
      <vt:lpstr>有形固定資産の明細!Print_Titles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知子</dc:creator>
  <cp:lastModifiedBy> </cp:lastModifiedBy>
  <dcterms:created xsi:type="dcterms:W3CDTF">2023-03-28T07:48:30Z</dcterms:created>
  <dcterms:modified xsi:type="dcterms:W3CDTF">2023-03-28T07:50:07Z</dcterms:modified>
</cp:coreProperties>
</file>